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tabRatio="707" activeTab="0"/>
  </bookViews>
  <sheets>
    <sheet name="Liste" sheetId="1" r:id="rId1"/>
    <sheet name="1.Dön-1.Sınav" sheetId="2" r:id="rId2"/>
    <sheet name="1.Dön-2.Sınav" sheetId="3" r:id="rId3"/>
    <sheet name="1.Dön-Kurtama Sınavı" sheetId="4" r:id="rId4"/>
    <sheet name="2.Dön-1.Sınav" sheetId="5" r:id="rId5"/>
    <sheet name="2.Dön-2.Sınav" sheetId="6" r:id="rId6"/>
    <sheet name="2.Dön-Kurtarma Sınavı" sheetId="7" r:id="rId7"/>
    <sheet name="sınıf listeleri 2016-2017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LL">#REF!</definedName>
    <definedName name="bio">#REF!</definedName>
    <definedName name="BİR">#REF!</definedName>
    <definedName name="BÖLÜM1">#REF!</definedName>
    <definedName name="BÖLÜM2">#REF!</definedName>
    <definedName name="BÖLÜM3">#REF!</definedName>
    <definedName name="BÖLÜM4">#REF!</definedName>
    <definedName name="BÖLÜMLER">'[2]ÖĞRETMENLER'!$N$4:$N$16</definedName>
    <definedName name="DERS">#REF!</definedName>
    <definedName name="DERSKODUDUR">#REF!</definedName>
    <definedName name="DERSLER">#REF!</definedName>
    <definedName name="DERSLERR">#REF!</definedName>
    <definedName name="dersogretmenleri">#REF!</definedName>
    <definedName name="DÖNEM">#REF!</definedName>
    <definedName name="DÖNEMBİR">#REF!</definedName>
    <definedName name="DÖNEMİKİ">#REF!</definedName>
    <definedName name="DÖRT">#REF!</definedName>
    <definedName name="DRS">#REF!</definedName>
    <definedName name="GRP">'[1]SÖZLÜ NOTU İÇİN'!$CA$3</definedName>
    <definedName name="hem">#REF!</definedName>
    <definedName name="HEM11">#REF!</definedName>
    <definedName name="İKİ">#REF!</definedName>
    <definedName name="k">#REF!</definedName>
    <definedName name="KOD">#REF!</definedName>
    <definedName name="KODLAR">#REF!</definedName>
    <definedName name="mik">#REF!</definedName>
    <definedName name="müdür">#REF!</definedName>
    <definedName name="NOO">'[3]Liste'!$D:$D</definedName>
    <definedName name="OGR">#REF!</definedName>
    <definedName name="ogrbrans">#REF!</definedName>
    <definedName name="ogretmeneseç">#REF!</definedName>
    <definedName name="ogretmenler">#REF!</definedName>
    <definedName name="ÖGR">'[1]GİRİŞ SAYFASI'!$C$4:$C$103</definedName>
    <definedName name="par">#REF!</definedName>
    <definedName name="PER">#REF!</definedName>
    <definedName name="PERLİSTE">#REF!</definedName>
    <definedName name="PERSONEL">#REF!</definedName>
    <definedName name="REHBER">'[1]GİRİŞ SAYFASI'!#REF!</definedName>
    <definedName name="ROTASYON">#REF!</definedName>
    <definedName name="SAAT">#REF!</definedName>
    <definedName name="sağ">#REF!</definedName>
    <definedName name="SINIF2">#REF!</definedName>
    <definedName name="SINIF4">#REF!</definedName>
    <definedName name="SINIFLAR">'[4]DERSLER VE ÖĞRETMENLER'!$H$7:$H$70</definedName>
    <definedName name="SINIFLARR">'[1]SINIFLARI GİRİNİZ'!$B$1:$B$50</definedName>
    <definedName name="SINIFVEDERSLER">#REF!</definedName>
    <definedName name="SNF">#REF!</definedName>
    <definedName name="snfalan">'[5]HESAP ALANI'!$J$5</definedName>
    <definedName name="SNFDRS">#REF!</definedName>
    <definedName name="TÜMALANLİSTE">'[1]SINIF LİSTELERİ'!$2:$53</definedName>
    <definedName name="ÜÇ">#REF!</definedName>
    <definedName name="yarıyıl">#REF!</definedName>
    <definedName name="yaş">#REF!</definedName>
    <definedName name="_xlnm.Print_Area" localSheetId="1">'1.Dön-1.Sınav'!$C$1:$AF$89</definedName>
    <definedName name="_xlnm.Print_Area" localSheetId="2">'1.Dön-2.Sınav'!$C$1:$AF$89</definedName>
    <definedName name="_xlnm.Print_Area" localSheetId="3">'1.Dön-Kurtama Sınavı'!$C$1:$AF$89</definedName>
    <definedName name="_xlnm.Print_Area" localSheetId="4">'2.Dön-1.Sınav'!$C$1:$AF$89</definedName>
    <definedName name="_xlnm.Print_Area" localSheetId="5">'2.Dön-2.Sınav'!$C$1:$AF$89</definedName>
    <definedName name="_xlnm.Print_Area" localSheetId="6">'2.Dön-Kurtarma Sınavı'!$C$1:$AF$89</definedName>
    <definedName name="YIL">#REF!</definedName>
  </definedNames>
  <calcPr fullCalcOnLoad="1"/>
</workbook>
</file>

<file path=xl/sharedStrings.xml><?xml version="1.0" encoding="utf-8"?>
<sst xmlns="http://schemas.openxmlformats.org/spreadsheetml/2006/main" count="1731" uniqueCount="781">
  <si>
    <t>ÖĞRENCİNİN</t>
  </si>
  <si>
    <t>SORULAR</t>
  </si>
  <si>
    <t>SONUÇ</t>
  </si>
  <si>
    <t>SIRA
NO</t>
  </si>
  <si>
    <t>OKUL
 NO</t>
  </si>
  <si>
    <t>ADI VE SOYADI</t>
  </si>
  <si>
    <t>PUAN</t>
  </si>
  <si>
    <t>SORULARA GÖRE BAŞARI (%)</t>
  </si>
  <si>
    <t>TOPLAM</t>
  </si>
  <si>
    <t>SINAV ANALİZİ</t>
  </si>
  <si>
    <t>Alınan puanların ortalaması</t>
  </si>
  <si>
    <t>SINAVIN DEĞERLENDİRİLMESİ</t>
  </si>
  <si>
    <t xml:space="preserve">Okul </t>
  </si>
  <si>
    <t xml:space="preserve">Öğretim Yılı </t>
  </si>
  <si>
    <t xml:space="preserve">Dönem </t>
  </si>
  <si>
    <t xml:space="preserve">Sınıf </t>
  </si>
  <si>
    <t>Puan</t>
  </si>
  <si>
    <t>GRAFİK ANALİZ</t>
  </si>
  <si>
    <t>Gökhan AKÇAYIR</t>
  </si>
  <si>
    <t>Yapılan sınavda sınıfın genel başarı yüzdesi</t>
  </si>
  <si>
    <t>olmuştur.</t>
  </si>
  <si>
    <t>: 1.Dönem</t>
  </si>
  <si>
    <t>Sınıf</t>
  </si>
  <si>
    <t>www.geometriarsivi.com</t>
  </si>
  <si>
    <t>:</t>
  </si>
  <si>
    <t>Ders</t>
  </si>
  <si>
    <t>Öğretmen</t>
  </si>
  <si>
    <t>Okul</t>
  </si>
  <si>
    <t>Öğretim Yılı</t>
  </si>
  <si>
    <t>Bilgileri Doldurunuz.</t>
  </si>
  <si>
    <t>Branşı</t>
  </si>
  <si>
    <t>Buraya dokunmayınız. Yazıcıda bu kısım çıkmaz.Formüller için gereklidir. Sakın Silmeyin…</t>
  </si>
  <si>
    <t>Sınav No</t>
  </si>
  <si>
    <r>
      <rPr>
        <b/>
        <sz val="10"/>
        <rFont val="Tahoma"/>
        <family val="2"/>
      </rPr>
      <t>GEÇMEZ</t>
    </r>
    <r>
      <rPr>
        <sz val="10"/>
        <rFont val="Tahoma"/>
        <family val="2"/>
      </rPr>
      <t xml:space="preserve"> alan öğrenci sayısı</t>
    </r>
  </si>
  <si>
    <r>
      <rPr>
        <b/>
        <sz val="10"/>
        <rFont val="Tahoma"/>
        <family val="2"/>
      </rPr>
      <t>GEÇER</t>
    </r>
    <r>
      <rPr>
        <sz val="10"/>
        <rFont val="Tahoma"/>
        <family val="2"/>
      </rPr>
      <t xml:space="preserve"> alan öğrenci sayısı</t>
    </r>
  </si>
  <si>
    <r>
      <rPr>
        <b/>
        <sz val="10"/>
        <rFont val="Tahoma"/>
        <family val="2"/>
      </rPr>
      <t>ORTA</t>
    </r>
    <r>
      <rPr>
        <sz val="10"/>
        <rFont val="Tahoma"/>
        <family val="2"/>
      </rPr>
      <t xml:space="preserve"> alan öğrenci sayısı</t>
    </r>
  </si>
  <si>
    <r>
      <rPr>
        <b/>
        <sz val="10"/>
        <rFont val="Tahoma"/>
        <family val="2"/>
      </rPr>
      <t>İYİ</t>
    </r>
    <r>
      <rPr>
        <sz val="10"/>
        <rFont val="Tahoma"/>
        <family val="2"/>
      </rPr>
      <t xml:space="preserve"> alan öğrenci sayısı</t>
    </r>
  </si>
  <si>
    <r>
      <rPr>
        <b/>
        <sz val="10"/>
        <rFont val="Tahoma"/>
        <family val="2"/>
      </rPr>
      <t>PEKİYİ</t>
    </r>
    <r>
      <rPr>
        <sz val="10"/>
        <rFont val="Tahoma"/>
        <family val="2"/>
      </rPr>
      <t xml:space="preserve"> alan öğrenci sayısı</t>
    </r>
  </si>
  <si>
    <t>: 1.Sınav</t>
  </si>
  <si>
    <t>Okul Müdürü</t>
  </si>
  <si>
    <t>Sınıfın Başarı Yüzdesi</t>
  </si>
  <si>
    <t>Aşağıda belirtilen konularda başarı oranı %50 nin altında kalmıştır.</t>
  </si>
  <si>
    <t>: 2.Sınav</t>
  </si>
  <si>
    <t>: 3.Sınav</t>
  </si>
  <si>
    <t>: 2.Dönem</t>
  </si>
  <si>
    <t>1. Sınav</t>
  </si>
  <si>
    <t>2. Sınav</t>
  </si>
  <si>
    <t>3. Sınav</t>
  </si>
  <si>
    <t>1. DÖNEM</t>
  </si>
  <si>
    <t>2.DÖNEM</t>
  </si>
  <si>
    <t>Sınavlara Git :</t>
  </si>
  <si>
    <t>NOT:SINIF LİSTESİNİ KOPYALAYIP YAPIŞTIRDIĞINIZDA</t>
  </si>
  <si>
    <t>DİĞER SAYFALARA OTOMOTİK OLARAK AKTARILMAKTADIR</t>
  </si>
  <si>
    <t>BU FORMU HER DERS VE SINIF İÇİN</t>
  </si>
  <si>
    <t>ÇOĞALTIP KULLANINIZ</t>
  </si>
  <si>
    <t>SINIF VE SEÇMELİ DERS LİSTELERİ MEVCUT</t>
  </si>
  <si>
    <t>OLUP NAKİL GELEN ÖĞRENCİLERİ LİSTEYE</t>
  </si>
  <si>
    <t>EKLEYİNİZ</t>
  </si>
  <si>
    <t>FORMÜLLERİ BOZMAYINIZ</t>
  </si>
  <si>
    <t>SORULARIN KONULARINI MUTLAKA YAZINIZ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</si>
  <si>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</si>
  <si>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</si>
  <si>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</si>
  <si>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</si>
  <si>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</si>
  <si>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</si>
  <si>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</si>
  <si>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</si>
  <si>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</si>
  <si>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</si>
  <si>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</si>
  <si>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</si>
  <si>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</si>
  <si>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</si>
  <si>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R</t>
  </si>
  <si>
    <t>S</t>
  </si>
  <si>
    <t>T</t>
  </si>
  <si>
    <t>U</t>
  </si>
  <si>
    <t>V</t>
  </si>
  <si>
    <t xml:space="preserve">Sınav soruları sınıfta çözüldü.Yapılan hatalar vurgulandı. Başarının düşük olduğu konular tekrar edildi. </t>
  </si>
  <si>
    <t>Niyazi YILDIRIM</t>
  </si>
  <si>
    <t>O</t>
  </si>
  <si>
    <t>Nazmi YILDIRIM</t>
  </si>
  <si>
    <t>Y</t>
  </si>
  <si>
    <t>Ş</t>
  </si>
  <si>
    <t>Q</t>
  </si>
  <si>
    <t>Ğ</t>
  </si>
  <si>
    <t>W</t>
  </si>
  <si>
    <t>Soruların ilgili olduğu kazanımlar</t>
  </si>
  <si>
    <t>KAZANIM ANALİZİ VE SINAV BAŞARI DEĞERLENDİRMESİ</t>
  </si>
  <si>
    <t>SINIFI</t>
  </si>
  <si>
    <t>10-D</t>
  </si>
  <si>
    <t>11-A</t>
  </si>
  <si>
    <t>11-B</t>
  </si>
  <si>
    <t>11-C</t>
  </si>
  <si>
    <t>11-D</t>
  </si>
  <si>
    <t>11-E</t>
  </si>
  <si>
    <t>Num.</t>
  </si>
  <si>
    <t>S.no</t>
  </si>
  <si>
    <t>Adı Soyadı</t>
  </si>
  <si>
    <t>BÜŞRA ÇOBAN</t>
  </si>
  <si>
    <t>ALPASLAN EDİK</t>
  </si>
  <si>
    <t>ENSAR ZENGİN</t>
  </si>
  <si>
    <t>MEHMET RESUL PINAR</t>
  </si>
  <si>
    <t>HİDAYET GÜLEN</t>
  </si>
  <si>
    <t>HASAN ÇETİNKAYA</t>
  </si>
  <si>
    <t>MÜCAHİT ERTENGİ</t>
  </si>
  <si>
    <t>MEHMET AKİF GÖKKAYA</t>
  </si>
  <si>
    <t>ABDULLAH OĞUZHAN YILDIZ</t>
  </si>
  <si>
    <t>ALPEREN GEZER</t>
  </si>
  <si>
    <t>MUHAMMET KORKMAZ</t>
  </si>
  <si>
    <t>ESAT KAYACI</t>
  </si>
  <si>
    <t>MEHMED ÖZKURT</t>
  </si>
  <si>
    <t>MÜCAHİT KARATAŞ</t>
  </si>
  <si>
    <t>HÜSEYİN KARACAOĞLU</t>
  </si>
  <si>
    <t>BURHAN DENİZ</t>
  </si>
  <si>
    <t>EMRE ALTUNTAŞ</t>
  </si>
  <si>
    <t>MEHMET EMRE SİLDİR</t>
  </si>
  <si>
    <t>BERAT AYVA</t>
  </si>
  <si>
    <t>CAVİT AY</t>
  </si>
  <si>
    <t>MEHMET POYRAZ</t>
  </si>
  <si>
    <t>MUSTAFA BURAK TÜRKOĞLU</t>
  </si>
  <si>
    <t>AHMET ONUR BAKÇA</t>
  </si>
  <si>
    <t>ERTUĞRUL ÜSTÜN</t>
  </si>
  <si>
    <t>DUHAN TURHAN</t>
  </si>
  <si>
    <t>BÜNYAMİN DALGIÇ</t>
  </si>
  <si>
    <t>ENES MUHAMMED KAYA</t>
  </si>
  <si>
    <t>MUHAMMED FURKAN KARAÇETİN</t>
  </si>
  <si>
    <t>TARIK ÖZDEMİR</t>
  </si>
  <si>
    <t>ENES KÜÇÜKULUÇAY</t>
  </si>
  <si>
    <t>BURHAN KABA</t>
  </si>
  <si>
    <t>SEMİH AKGÜNEY</t>
  </si>
  <si>
    <t>ŞABAN ÜNKÜR</t>
  </si>
  <si>
    <t>ALPEREN OKUL</t>
  </si>
  <si>
    <t>MUHAMMER ŞAKİR YENER</t>
  </si>
  <si>
    <t>MUHAMMET ÖNDER KAYGUSUZ</t>
  </si>
  <si>
    <t>FUAT ALTAN AYDIN</t>
  </si>
  <si>
    <t>BERKAY İYEM</t>
  </si>
  <si>
    <t>SERHAT IRMAK</t>
  </si>
  <si>
    <t>AHMET TOPRAKCIER</t>
  </si>
  <si>
    <t>ÖMER FARUK AKSOY</t>
  </si>
  <si>
    <t>KADİR KÜÇÜK</t>
  </si>
  <si>
    <t>VEYSEL TOPAL</t>
  </si>
  <si>
    <t>CEVAT ARSLAN</t>
  </si>
  <si>
    <t>VEDAT KÖKSÜZ</t>
  </si>
  <si>
    <t>BEYTULLAH KAHRAMAN</t>
  </si>
  <si>
    <t>AYHAN BULGAN</t>
  </si>
  <si>
    <t>TANER KESKİN</t>
  </si>
  <si>
    <t>ÖZCAN KARAVELİ</t>
  </si>
  <si>
    <t>ALPEREN YILMAZ</t>
  </si>
  <si>
    <t>BERKAY EMRE KAYIKÇI</t>
  </si>
  <si>
    <t>EYÜP TOMBAŞ</t>
  </si>
  <si>
    <t>FATİH ŞAHİN</t>
  </si>
  <si>
    <t>HÜSEYİN TALHA KAYHAN</t>
  </si>
  <si>
    <t>MİRAÇ KADİR ÖZTÜRK</t>
  </si>
  <si>
    <t>TOLGA ÇETÜKKAYA</t>
  </si>
  <si>
    <t>MEHMET DOĞAN</t>
  </si>
  <si>
    <t>YUNUS ORHAN</t>
  </si>
  <si>
    <t>EYÜP DOĞAN</t>
  </si>
  <si>
    <t>SEFA GÖKBULUT</t>
  </si>
  <si>
    <t>TUĞRUL ÇETÜKKAYA</t>
  </si>
  <si>
    <t>BURAK GÖK</t>
  </si>
  <si>
    <t>EMRULLAH DENİZ</t>
  </si>
  <si>
    <t>FERHAT ÇİFTCİ</t>
  </si>
  <si>
    <t>BATUHAN KILIÇ</t>
  </si>
  <si>
    <t>MUSTAFA İRGE</t>
  </si>
  <si>
    <t>İBRAHİM CAN KANBUR</t>
  </si>
  <si>
    <t>YUSUF YAVUZ</t>
  </si>
  <si>
    <t>BİRKAN ERTAŞ</t>
  </si>
  <si>
    <t>İREM BÜLBÜL</t>
  </si>
  <si>
    <t>MERVE KARA</t>
  </si>
  <si>
    <t>AYSU AÇKALMAZ</t>
  </si>
  <si>
    <t>BETÜL TUĞÇE DİKDOĞMUŞ</t>
  </si>
  <si>
    <t>RABİA OSMA</t>
  </si>
  <si>
    <t>ESRA GÜL BAYRAKTAR</t>
  </si>
  <si>
    <t>EMEL GEDİK</t>
  </si>
  <si>
    <t>MERVE SELVA TUNÇ</t>
  </si>
  <si>
    <t>DİLARA AKTAŞ</t>
  </si>
  <si>
    <t>NACİYE GÜRPINAR</t>
  </si>
  <si>
    <t>BURCU CEYLAN</t>
  </si>
  <si>
    <t>ŞEYMA KAYA</t>
  </si>
  <si>
    <t>RUMEYSA NAS</t>
  </si>
  <si>
    <t>RÜVEYDA ARSLAN</t>
  </si>
  <si>
    <t>BEYZA NUR KUTLU</t>
  </si>
  <si>
    <t>SENEM ZEYNEP ER</t>
  </si>
  <si>
    <t>SEMA ÇETİNKAYA</t>
  </si>
  <si>
    <t>FATMA NUR KÖSE</t>
  </si>
  <si>
    <t>MERVE HACER KOVAYÇİN</t>
  </si>
  <si>
    <t>BEYZA ÇOLAK</t>
  </si>
  <si>
    <t>ZEYNEP ÇELİK</t>
  </si>
  <si>
    <t>AYŞEGÜL ÖZKAN</t>
  </si>
  <si>
    <t>MELİKE ÇİÇEN</t>
  </si>
  <si>
    <t>MERVE MELİKE YOLCU</t>
  </si>
  <si>
    <t>SEMANUR KANBUR</t>
  </si>
  <si>
    <t>FEYZA ÇAYIROĞLU</t>
  </si>
  <si>
    <t>MELİKE SENA TOPCU</t>
  </si>
  <si>
    <t>ESMANUR TAŞDEMİR</t>
  </si>
  <si>
    <t>ESRA BİLGİN</t>
  </si>
  <si>
    <t>MERVE DURAN</t>
  </si>
  <si>
    <t>RÜMEYSA KARABOĞA</t>
  </si>
  <si>
    <t>ELİF NUR MEYVECİ</t>
  </si>
  <si>
    <t>MERVE KAYA</t>
  </si>
  <si>
    <t>HATİCETÜL KÜBRA BALKAN</t>
  </si>
  <si>
    <t>YASEMİN BULADI</t>
  </si>
  <si>
    <t>MERVE TEKİN</t>
  </si>
  <si>
    <t>ZEYNEP KAYA</t>
  </si>
  <si>
    <t>KÜBRA YILMAZ</t>
  </si>
  <si>
    <t>ALEYNA HANEDAR</t>
  </si>
  <si>
    <t>SÜMEYYA AKTAŞ</t>
  </si>
  <si>
    <t>SEVGİNUR DURMAZ</t>
  </si>
  <si>
    <t>BEYZANUR ADA</t>
  </si>
  <si>
    <t>ALEYNA ŞAHİN</t>
  </si>
  <si>
    <t>İLAYDA NUR ÇİFTÇİ</t>
  </si>
  <si>
    <t>ENES KARTAL</t>
  </si>
  <si>
    <t>MUHAMMET ALİ ŞAHİN</t>
  </si>
  <si>
    <t>AHMET SALİH KANBUR</t>
  </si>
  <si>
    <t>ÖMER FARUK COŞKUN</t>
  </si>
  <si>
    <t>OĞUZHAN MERCAN</t>
  </si>
  <si>
    <t>MERT KÜRŞAT IŞIK</t>
  </si>
  <si>
    <t>MUHAMMET TALHA İNCETAŞ</t>
  </si>
  <si>
    <t>SONER ARSLAN</t>
  </si>
  <si>
    <t>BAHTİYAR GAZİ AKSOY</t>
  </si>
  <si>
    <t>OSMAN YAŞAT</t>
  </si>
  <si>
    <t>HALİL İBRAHİM GIRLANGIÇ</t>
  </si>
  <si>
    <t>AHMET BUĞRA SIRTIKARA</t>
  </si>
  <si>
    <t>ENES ARSLAN</t>
  </si>
  <si>
    <t>MÜCAHİT HÜSEYİN BEKMEZCİOĞLU</t>
  </si>
  <si>
    <t>OĞUZHAN AKYÜZ</t>
  </si>
  <si>
    <t>ALPER YAVUZ GÖKTEPE</t>
  </si>
  <si>
    <t>AHMET ERSİN KARACAN</t>
  </si>
  <si>
    <t>YUSUF KUŞ</t>
  </si>
  <si>
    <t>MEHMET EMRE YILMAZ</t>
  </si>
  <si>
    <t>MUHAMMED GUFRAN KÖSE</t>
  </si>
  <si>
    <t>OĞUZHAN DEMİR</t>
  </si>
  <si>
    <t>MUHAMMET ALİ ÇAKIR</t>
  </si>
  <si>
    <t>YUNUS CAN POLAT</t>
  </si>
  <si>
    <t>EMRE ÖZİLİK</t>
  </si>
  <si>
    <t>RAMAZAN YETİM</t>
  </si>
  <si>
    <t>ONUR YUNUS ÖZDİL</t>
  </si>
  <si>
    <t>NUMAN DEMİR</t>
  </si>
  <si>
    <t>MUSTAFA BURAK TÜRKDİL</t>
  </si>
  <si>
    <t>BİLAL CAN ERTEKİN</t>
  </si>
  <si>
    <t>FURKAN OĞUZORHAN</t>
  </si>
  <si>
    <t>HÜSEYİN DEMİRCİ</t>
  </si>
  <si>
    <t>TAYYİP SARİALİ</t>
  </si>
  <si>
    <t>AHMET BURAK MİSAL</t>
  </si>
  <si>
    <t>ATİLLA TARHAN</t>
  </si>
  <si>
    <t>UFUK KAHYA</t>
  </si>
  <si>
    <t>SEMA ŞAHİN</t>
  </si>
  <si>
    <t>AYNUR ÇAYLAK</t>
  </si>
  <si>
    <t>BEYZA ÇAMLICA</t>
  </si>
  <si>
    <t>HAVVA KARAÇÖL</t>
  </si>
  <si>
    <t>MELİKE KARABACAK</t>
  </si>
  <si>
    <t>NERİMAN AKTAŞ</t>
  </si>
  <si>
    <t>NİSA NUR DOST</t>
  </si>
  <si>
    <t>SAFİYE ÖLMEZ</t>
  </si>
  <si>
    <t>BERFİN ÇAKAN</t>
  </si>
  <si>
    <t>ZÜHRE SAĞLAM</t>
  </si>
  <si>
    <t>AYBİKE ÖZAYDIN</t>
  </si>
  <si>
    <t>DÜNYA TURAK</t>
  </si>
  <si>
    <t>İREM LAPACI</t>
  </si>
  <si>
    <t>MERVE AKBOLAT</t>
  </si>
  <si>
    <t>NEDİME UMURHAN</t>
  </si>
  <si>
    <t>ASLIHAN YILDIRIM</t>
  </si>
  <si>
    <t>RABİA KORKMAZ</t>
  </si>
  <si>
    <t>FERİDE DİDEM ÇELENK</t>
  </si>
  <si>
    <t>ELİF TEMUR</t>
  </si>
  <si>
    <t>KADER GÖK</t>
  </si>
  <si>
    <t>GÜLSÜM ÖZEN</t>
  </si>
  <si>
    <t>İREM KILIÇ</t>
  </si>
  <si>
    <t>BÜŞRA YILMAZ</t>
  </si>
  <si>
    <t>SENA KARAASLAN</t>
  </si>
  <si>
    <t>ASLI KUKUŞ</t>
  </si>
  <si>
    <t>BAŞAK KÜBRA ATEŞ</t>
  </si>
  <si>
    <t>ESRA NUR DÜNDAR</t>
  </si>
  <si>
    <t>MÜNEVVER ÇÖLLÜOĞLU</t>
  </si>
  <si>
    <t>ÜMMÜHAN ÇİÇEKLİ</t>
  </si>
  <si>
    <t>EMİNE ÇEVİK</t>
  </si>
  <si>
    <t>HİLAL TAŞTAN</t>
  </si>
  <si>
    <t>ÖZGE OCAKÇI</t>
  </si>
  <si>
    <t>SÜMEYYE ÇELİK</t>
  </si>
  <si>
    <t>ŞEYMANUR ŞAHİN</t>
  </si>
  <si>
    <t>TUĞÇE GÜLEN</t>
  </si>
  <si>
    <t>ZEYNEP BİLİR</t>
  </si>
  <si>
    <t>MERYEM ÇAÇA</t>
  </si>
  <si>
    <t>RABİA NUR DEMİR</t>
  </si>
  <si>
    <t>KADER TURAN</t>
  </si>
  <si>
    <t>FATMA ÇELEBİ</t>
  </si>
  <si>
    <t>ZEYNEP KARAMUK</t>
  </si>
  <si>
    <t>ŞEVVAL GÖREN</t>
  </si>
  <si>
    <t>NERMİN ÇAYLAK</t>
  </si>
  <si>
    <t>FİRDEVS ÖZDEMİR</t>
  </si>
  <si>
    <t>GÜLÇİN ARSLAN</t>
  </si>
  <si>
    <t>AYŞE NUR BULUT</t>
  </si>
  <si>
    <t>SEHER ERÇEL</t>
  </si>
  <si>
    <t>FATMA ÜSTÜNDAĞ</t>
  </si>
  <si>
    <t>GİZEM IŞIK</t>
  </si>
  <si>
    <t>YEŞİM ALTUNDAŞ</t>
  </si>
  <si>
    <t>BENGİ SU RUMEYSA BARLAK</t>
  </si>
  <si>
    <t>İREM SAYIN</t>
  </si>
  <si>
    <t>MERVENUR ÖZKAN</t>
  </si>
  <si>
    <t>ZEYNEP ARAZ</t>
  </si>
  <si>
    <t>ZEYNEP İNCE</t>
  </si>
  <si>
    <t>BAHAR SARIÇİÇEK</t>
  </si>
  <si>
    <t>İLKNUR NİSA ÇETEOĞLU</t>
  </si>
  <si>
    <t>FADİME KÖNEZ</t>
  </si>
  <si>
    <t>FATMA HİLAL KAYA</t>
  </si>
  <si>
    <t>İLAYDA YILDIRIM</t>
  </si>
  <si>
    <t>SEMANUR BAŞOL</t>
  </si>
  <si>
    <t>TUĞÇE MEDİNE SERENLİ</t>
  </si>
  <si>
    <t>BAHAR KARATAŞ</t>
  </si>
  <si>
    <t>GİZEM ÖZBİR</t>
  </si>
  <si>
    <t>SEDA AĞCA</t>
  </si>
  <si>
    <t>SENEM KARATAŞ</t>
  </si>
  <si>
    <t>BEYZA AKYAZI</t>
  </si>
  <si>
    <t>KÜBRA KARAKOL</t>
  </si>
  <si>
    <t>REYHAN KARAKOL</t>
  </si>
  <si>
    <t>GİZEM KAPSUK</t>
  </si>
  <si>
    <t>BÜŞRA KARĞI</t>
  </si>
  <si>
    <t>KÜBRA NURGÜL KÖSEOĞLU</t>
  </si>
  <si>
    <t>SEVGİ GÜLENER</t>
  </si>
  <si>
    <t>GÜLER BARMAN</t>
  </si>
  <si>
    <t>MELEK KAHRİMAN</t>
  </si>
  <si>
    <t>GÜLÜZAR KARANCI</t>
  </si>
  <si>
    <t>CEYDA ÜNALDI</t>
  </si>
  <si>
    <t>GAYE SAĞIR</t>
  </si>
  <si>
    <t>RABİA KILIÇ</t>
  </si>
  <si>
    <t>HİLAL ONSEKİZ</t>
  </si>
  <si>
    <t>SEMA KAYMAKÇI</t>
  </si>
  <si>
    <t>ASUMAN YILMAZ</t>
  </si>
  <si>
    <t>EDANUR KUYULDAR</t>
  </si>
  <si>
    <t>HÜDA KOÇOĞLU</t>
  </si>
  <si>
    <t>ALEYNA AÇIKALIN</t>
  </si>
  <si>
    <t>NİSA EKŞİ</t>
  </si>
  <si>
    <t>NURİYE DİLEK</t>
  </si>
  <si>
    <t>FEYZA NUR SEVİM</t>
  </si>
  <si>
    <t>ŞENAY ÖZDEMİR</t>
  </si>
  <si>
    <t>SEDANUR ÇETİR</t>
  </si>
  <si>
    <t>HİLALNAZ ONUR</t>
  </si>
  <si>
    <t>RABİYE SÜNME</t>
  </si>
  <si>
    <t>BERİVAN BOZDAĞ</t>
  </si>
  <si>
    <t>TUĞÇE YILDIRIM</t>
  </si>
  <si>
    <t>ESRA NUR BALTACI</t>
  </si>
  <si>
    <t>GİZEM GÜLER</t>
  </si>
  <si>
    <t>KÜBRA SEZGİN</t>
  </si>
  <si>
    <t>ZEHRA ÖZKAN</t>
  </si>
  <si>
    <t>ÖZGENUR KARADAĞ</t>
  </si>
  <si>
    <t>RÜMEYSA KARAN</t>
  </si>
  <si>
    <t>ZEHRA ŞEVVAL BEKCİ</t>
  </si>
  <si>
    <t>HAKAN CAN</t>
  </si>
  <si>
    <t>EMRE DENİZ</t>
  </si>
  <si>
    <t>ERTUĞRUL BUDAK</t>
  </si>
  <si>
    <t>ÖMÜR YILMAZ</t>
  </si>
  <si>
    <t>İZZETCAN YAMAN</t>
  </si>
  <si>
    <t>ATAKAN POLAT</t>
  </si>
  <si>
    <t>MUHAMMET ALİ BOZ</t>
  </si>
  <si>
    <t>ALİ AĞCA</t>
  </si>
  <si>
    <t>MURAT EFE</t>
  </si>
  <si>
    <t>SEFA GÜL</t>
  </si>
  <si>
    <t>BİLAL UYGUR</t>
  </si>
  <si>
    <t>HAŞİM ERSOY</t>
  </si>
  <si>
    <t>MEHDİ TURAN</t>
  </si>
  <si>
    <t>MAHMUT TURAN</t>
  </si>
  <si>
    <t>MUHAMED ADEMI</t>
  </si>
  <si>
    <t>SAMED FIJULJANIN</t>
  </si>
  <si>
    <t>AMAR ADEMI</t>
  </si>
  <si>
    <t>MUHAMMET YILMAZ</t>
  </si>
  <si>
    <t>ABDULKADİR KAAN DEMİR</t>
  </si>
  <si>
    <t>BİLAL YILMAZ</t>
  </si>
  <si>
    <t>FATİH EMRE ŞAHİN</t>
  </si>
  <si>
    <t>FATİH RECEP BAYAT</t>
  </si>
  <si>
    <t>HÜSEYİN ARSLAN</t>
  </si>
  <si>
    <t>HÜSEYİN KÜÇÜK</t>
  </si>
  <si>
    <t>MUHAMMED YASİR KURT</t>
  </si>
  <si>
    <t>ONUR ÇETİN</t>
  </si>
  <si>
    <t>RAMAZAN TURGUT</t>
  </si>
  <si>
    <t>ALİ HASÇELİK</t>
  </si>
  <si>
    <t>BURAK SAĞLAM</t>
  </si>
  <si>
    <t>ERDEM UYSAL</t>
  </si>
  <si>
    <t>ÖZGÜR TUNÇER</t>
  </si>
  <si>
    <t>MAHMUT ENES KOÇ</t>
  </si>
  <si>
    <t>MÜCAHİT EMRE YILMAZ</t>
  </si>
  <si>
    <t>CHOUSEIN POUNIA</t>
  </si>
  <si>
    <t>MUHAMMED ESAD KILINÇ</t>
  </si>
  <si>
    <t>BURAK KINAHASAN</t>
  </si>
  <si>
    <t>SERKAN KAYA</t>
  </si>
  <si>
    <t>KARABEY DEVELİOĞLU</t>
  </si>
  <si>
    <t>ABDUL SAMET KORKMAZ</t>
  </si>
  <si>
    <t>İBRAHİM MERT AYAZOĞLU</t>
  </si>
  <si>
    <t>MUSA ÖZAY</t>
  </si>
  <si>
    <t>FARUK KIZILBOĞA</t>
  </si>
  <si>
    <t>YUNUS EMRE ÇAKIR</t>
  </si>
  <si>
    <t>SERVET OGÜN GÖREN</t>
  </si>
  <si>
    <t>FATİH EKŞİ</t>
  </si>
  <si>
    <t>EMRE IŞIK</t>
  </si>
  <si>
    <t>MUHSİN DURAK</t>
  </si>
  <si>
    <t>ABDULSAMET KAYA</t>
  </si>
  <si>
    <t>İBRAHİM ÇALIK</t>
  </si>
  <si>
    <t>MUHAMMED METEHAN ALPTEKİN</t>
  </si>
  <si>
    <t>RESUL SELÇUK</t>
  </si>
  <si>
    <t>AHMET KEMENT</t>
  </si>
  <si>
    <t>BAYRAM KALKAN</t>
  </si>
  <si>
    <t>MUHAMMED FURKAN TÜFEKCİ</t>
  </si>
  <si>
    <t>KADİR TÜRKER</t>
  </si>
  <si>
    <t>BURHAN GÜNLÜOĞLU</t>
  </si>
  <si>
    <t>AHMET METİN YILMAZ</t>
  </si>
  <si>
    <t>FURKAN KAYA</t>
  </si>
  <si>
    <t>HÜSEYİN BURAK ÖZTÜRK</t>
  </si>
  <si>
    <t>BERKAY GENÇ</t>
  </si>
  <si>
    <t>ÖMER ŞAHİN</t>
  </si>
  <si>
    <t>BURAK MEHMET YARIM</t>
  </si>
  <si>
    <t>MUHAMMET OKUMUŞ</t>
  </si>
  <si>
    <t>SALİH DEMİRCİ</t>
  </si>
  <si>
    <t>AHMET İBRAHİM AKKAYA</t>
  </si>
  <si>
    <t>FURKAN ÇAKAN</t>
  </si>
  <si>
    <t>ELİF ÖZDEMİR</t>
  </si>
  <si>
    <t>NURGÜL GÖKTAŞ</t>
  </si>
  <si>
    <t>MELTEM KARAMAN</t>
  </si>
  <si>
    <t>NURGÜL GÜMÜŞ</t>
  </si>
  <si>
    <t>EMRULLAH ÇİFTCİ</t>
  </si>
  <si>
    <t>ENES TOPAL</t>
  </si>
  <si>
    <t>İBRAHİM ARABACI</t>
  </si>
  <si>
    <t>MEHMET HALİT ÇELİK</t>
  </si>
  <si>
    <t>ABDULSAMET TANER</t>
  </si>
  <si>
    <t>EREN ATAŞ</t>
  </si>
  <si>
    <t>AKİF CABBAROĞLU</t>
  </si>
  <si>
    <t>MUHAMMET TALHA ALTUN</t>
  </si>
  <si>
    <t>EMRE DEMİR</t>
  </si>
  <si>
    <t>EMİRHAN ÇELİKSÜMER</t>
  </si>
  <si>
    <t>METİN AYDEMİR</t>
  </si>
  <si>
    <t>AHMET EMİN CANTÜRK</t>
  </si>
  <si>
    <t>ENES KILIÇ</t>
  </si>
  <si>
    <t>MEHMET HAKAN TATLI</t>
  </si>
  <si>
    <t>ÖMER AYDEMİR</t>
  </si>
  <si>
    <t>KADİR ERGİN</t>
  </si>
  <si>
    <t>DOĞUKAN KARATAŞ</t>
  </si>
  <si>
    <t>ENES ÇİFTÇİ</t>
  </si>
  <si>
    <t>HAKAN ÖZDEMİR</t>
  </si>
  <si>
    <t>SEMİH GÜLDÜR</t>
  </si>
  <si>
    <t>ABDULLAH YUSUF GÜNGÖR</t>
  </si>
  <si>
    <t>YASİN ZORLU</t>
  </si>
  <si>
    <t>SALİH ÇOBAN</t>
  </si>
  <si>
    <t>GÖKDENİZ BAYRAKTAR</t>
  </si>
  <si>
    <t>İNANÇ ÖZGER</t>
  </si>
  <si>
    <t>MEHMET TAHA TOPUZ</t>
  </si>
  <si>
    <t>EMRE YILDIZ</t>
  </si>
  <si>
    <t>YASİN KUNUKCU</t>
  </si>
  <si>
    <t>ENES DOĞRU</t>
  </si>
  <si>
    <t>ABDULKADİR ÇOM</t>
  </si>
  <si>
    <t>FURKAN FETVACI</t>
  </si>
  <si>
    <t>ULAŞ GEZEN</t>
  </si>
  <si>
    <t>ÖMER EMİRHAN KÖROĞLU</t>
  </si>
  <si>
    <t>FURKAN ARSLAN</t>
  </si>
  <si>
    <t>ATAKAN SABAH</t>
  </si>
  <si>
    <t>FAİK SOYSAL</t>
  </si>
  <si>
    <t>ÖMER FARUK BAYIR</t>
  </si>
  <si>
    <t>ZAFER ALPEREN ÇALIŞKAN</t>
  </si>
  <si>
    <t>EMİR GÜRECİ</t>
  </si>
  <si>
    <t>YUNUS ATMA</t>
  </si>
  <si>
    <t>EMİR CELİL KARADEMİR</t>
  </si>
  <si>
    <t>TALHA MEYDAN</t>
  </si>
  <si>
    <t>YUSUF BALKAN</t>
  </si>
  <si>
    <t>AHMET BAHATTİN YAŞAR</t>
  </si>
  <si>
    <t>HİKMETCAN KARABULUT</t>
  </si>
  <si>
    <t>HAMZA TORLAK</t>
  </si>
  <si>
    <t>İBRAHİM ALP ÇAYLAK</t>
  </si>
  <si>
    <t>BÜNYAMİN DURAN</t>
  </si>
  <si>
    <t>CİHANGİR AĞIRTAŞ</t>
  </si>
  <si>
    <t>EMİR BURAK AYDIN</t>
  </si>
  <si>
    <t>SAMET ATEŞ</t>
  </si>
  <si>
    <t>FURKAN KOŞAR</t>
  </si>
  <si>
    <t>METİN KARA</t>
  </si>
  <si>
    <t>ÖMER ŞAHİN DENİZ</t>
  </si>
  <si>
    <t>BURHANETTİN YILDIRAN</t>
  </si>
  <si>
    <t>YUSUF YILDIZ</t>
  </si>
  <si>
    <t>EMİRHAN DURMUŞ</t>
  </si>
  <si>
    <t>EYÜP AKKOYUN</t>
  </si>
  <si>
    <t>FARUK İNCİR</t>
  </si>
  <si>
    <t>MEHMET CAN</t>
  </si>
  <si>
    <t>ENGİN KÜÇÜK</t>
  </si>
  <si>
    <t>YAVUZ SELİM ÇAĞDAŞ</t>
  </si>
  <si>
    <t>BATUHAN YÜCEL</t>
  </si>
  <si>
    <t>GALİP YEMİŞEN</t>
  </si>
  <si>
    <t>KENAN SAĞDIÇ</t>
  </si>
  <si>
    <t>BURAK ŞEKER</t>
  </si>
  <si>
    <t>EMİRCAN BAKAR</t>
  </si>
  <si>
    <t>SEFAİ YALÇIN</t>
  </si>
  <si>
    <t>KAMİL BAĞCI</t>
  </si>
  <si>
    <t>FERHAT ERGÜN</t>
  </si>
  <si>
    <t>KADİR ADIYAMAN</t>
  </si>
  <si>
    <t>EMRE ÖZEL</t>
  </si>
  <si>
    <t>MUHAMMET FURKAN ÇAKIR</t>
  </si>
  <si>
    <t>REGAİP NACAK</t>
  </si>
  <si>
    <t>MÜCAHİT HASBEK</t>
  </si>
  <si>
    <t>KÜRŞAT KÖKSAL</t>
  </si>
  <si>
    <t>HARUN DEMİR</t>
  </si>
  <si>
    <t>DOĞUHAN HÜLÜR</t>
  </si>
  <si>
    <t>RECEP TAYYİP KARABULUT</t>
  </si>
  <si>
    <t>MUSTAFA İHSAN TUNCEL</t>
  </si>
  <si>
    <t>DOĞAN CAN İLBAY</t>
  </si>
  <si>
    <t>BATUHAN HÜLÜR</t>
  </si>
  <si>
    <t>KASIM ALPEREN COŞKUN</t>
  </si>
  <si>
    <t>AHMET TAHA KAHRAMAN</t>
  </si>
  <si>
    <t>ÜMİT SULUDAĞ</t>
  </si>
  <si>
    <t>SERHAT ŞEN</t>
  </si>
  <si>
    <t>BUĞRA BEDİRHAN BIYIK</t>
  </si>
  <si>
    <t>EMİRHAN OKUTAN</t>
  </si>
  <si>
    <t>MHD AMIR ARAR</t>
  </si>
  <si>
    <t>MURAT ENES ORTAHİSAR</t>
  </si>
  <si>
    <t>BERKANT YÜKSEKTEPE</t>
  </si>
  <si>
    <t>HALİL İBRAHİM AYDEMİR</t>
  </si>
  <si>
    <t>MUHAMMED ALİ EKİNCİ</t>
  </si>
  <si>
    <t>BURAK ÖZATA</t>
  </si>
  <si>
    <t>HALİL İBRAHİM ŞAHBAZ</t>
  </si>
  <si>
    <t>SAMET KAYGUSUZ</t>
  </si>
  <si>
    <t>YUNUS EMRE YAVUZ</t>
  </si>
  <si>
    <t>RESUL HANİLÇE</t>
  </si>
  <si>
    <t>ENSAR TOP</t>
  </si>
  <si>
    <t>ABDULSAMET DEMİRTAŞ</t>
  </si>
  <si>
    <t>AHMET KÖSEOĞLU</t>
  </si>
  <si>
    <t>MEHMET AKİF TERZİ</t>
  </si>
  <si>
    <t>YUNUS EMRE ÖZAY</t>
  </si>
  <si>
    <t>ERDEM CAN BOLAT</t>
  </si>
  <si>
    <t>ENES ALGÜL</t>
  </si>
  <si>
    <t>SELÇUK ÇOBAN</t>
  </si>
  <si>
    <t>RECEP ÖZKARA</t>
  </si>
  <si>
    <t>HAKAN DURMAZ</t>
  </si>
  <si>
    <t>NURULLAH SEVEN</t>
  </si>
  <si>
    <t>BERAT GÜNER</t>
  </si>
  <si>
    <t>YUSUF DALGIÇ</t>
  </si>
  <si>
    <t>MEHMET ÖZÇELİK</t>
  </si>
  <si>
    <t>ONUR KIRMAN</t>
  </si>
  <si>
    <t>HATİCE KANİTOĞLU</t>
  </si>
  <si>
    <t>CEYDA CENGİZ</t>
  </si>
  <si>
    <t>ELİF BAŞYURT</t>
  </si>
  <si>
    <t>GAMZE ALBAYRAK</t>
  </si>
  <si>
    <t>ŞEVVAL ÇELİK</t>
  </si>
  <si>
    <t>SEMANUR SEZER</t>
  </si>
  <si>
    <t>AHMET FARUK GÜR</t>
  </si>
  <si>
    <t>EMRE DUMAN</t>
  </si>
  <si>
    <t>UMUTCAN ABUN</t>
  </si>
  <si>
    <t>MELİKE AYDIN</t>
  </si>
  <si>
    <t>İSA KALAN</t>
  </si>
  <si>
    <t>A12-A</t>
  </si>
  <si>
    <t>A12-B</t>
  </si>
  <si>
    <t>A12-C</t>
  </si>
  <si>
    <t>A12-D</t>
  </si>
  <si>
    <t>LEOTRİM SHALA</t>
  </si>
  <si>
    <t>SEDA SOĞAN</t>
  </si>
  <si>
    <t>SELİN ŞEKER CAN</t>
  </si>
  <si>
    <t>MERVE GÜLER</t>
  </si>
  <si>
    <t>OĞULCAN BAHADIR ATASOY</t>
  </si>
  <si>
    <t>MİRAÇ KARAHAN</t>
  </si>
  <si>
    <t>ERKAN TUNCA</t>
  </si>
  <si>
    <t>MUHAMMET ALİ GÜR</t>
  </si>
  <si>
    <t>MUHAMMED DURMUŞ</t>
  </si>
  <si>
    <t>CİHAN AYDIN</t>
  </si>
  <si>
    <t>YAKUP YERLİ</t>
  </si>
  <si>
    <t>12-A</t>
  </si>
  <si>
    <t>12-B</t>
  </si>
  <si>
    <t>12-C</t>
  </si>
  <si>
    <t>12-D</t>
  </si>
  <si>
    <t>12-E</t>
  </si>
  <si>
    <t>12-F</t>
  </si>
  <si>
    <t>12-G</t>
  </si>
  <si>
    <t>12-H</t>
  </si>
  <si>
    <t>9-A</t>
  </si>
  <si>
    <t>9-B</t>
  </si>
  <si>
    <t>ABDULLAH CAN PEKŞEN</t>
  </si>
  <si>
    <t>ALİ KADİR AYHAN</t>
  </si>
  <si>
    <t>ÖMER KİREÇÇİ</t>
  </si>
  <si>
    <t>MEHMET KEMENT</t>
  </si>
  <si>
    <t>MUHAMMED CAN MAKİLİOĞLU</t>
  </si>
  <si>
    <t>EMRE GÜLERYÜZ</t>
  </si>
  <si>
    <t>MİRSAT TÜRKYILMAZ</t>
  </si>
  <si>
    <t>ÖMER FARUK ERTÜRK</t>
  </si>
  <si>
    <t>İBRAHİM KARANFİL</t>
  </si>
  <si>
    <t>MURAT CAN ACER</t>
  </si>
  <si>
    <t>RIDVAN ENES ASLAN</t>
  </si>
  <si>
    <t>ENES CENGİZ AĞCA</t>
  </si>
  <si>
    <t>OĞUZHAN AY</t>
  </si>
  <si>
    <t>EMİRHAN AYGÜN</t>
  </si>
  <si>
    <t>METİN AKDAĞ</t>
  </si>
  <si>
    <t>BERAT GÜNDÜZ</t>
  </si>
  <si>
    <t>SALİH DOĞAN</t>
  </si>
  <si>
    <t>HAKAN CAN AZAKLI</t>
  </si>
  <si>
    <t>AHMET GÖKTAŞ</t>
  </si>
  <si>
    <t>ALİ SİNA DEMİR</t>
  </si>
  <si>
    <t>MUSTAFA ERDOĞAN</t>
  </si>
  <si>
    <t>EMİRHAN İPEK</t>
  </si>
  <si>
    <t>MEHMET AKİF KIZILTOPRAK</t>
  </si>
  <si>
    <t>EMİN BAYTAŞ</t>
  </si>
  <si>
    <t>ALİ HAYDAR YILMAZ</t>
  </si>
  <si>
    <t>ABDULLAH İBRAHİM DURUSOY</t>
  </si>
  <si>
    <t>YUSUF ERİM</t>
  </si>
  <si>
    <t>ALİHAN KÖSE</t>
  </si>
  <si>
    <t>MUSTAFA ERAVCI</t>
  </si>
  <si>
    <t>İZZETTİN AVAN</t>
  </si>
  <si>
    <t>SÜLEYMAN CAN YORGANCI</t>
  </si>
  <si>
    <t>AHMET YASİN ÇELİK</t>
  </si>
  <si>
    <t>HAKAN TALHA KOCAKOÇ</t>
  </si>
  <si>
    <t>MUHAMMET MİRZA CEYLAN</t>
  </si>
  <si>
    <t>EMİR FURKAN GEZER</t>
  </si>
  <si>
    <t>ZEKERİYA BUĞRA PEKŞEN</t>
  </si>
  <si>
    <t>MUSA DİREK</t>
  </si>
  <si>
    <t>UFUK DİNÇER</t>
  </si>
  <si>
    <t>ALİ BİLAL TAZE</t>
  </si>
  <si>
    <t>EMRE ALP DEMİR</t>
  </si>
  <si>
    <t>ÖMER FARUK ÇAKAR</t>
  </si>
  <si>
    <t>EMİR FATİH ALTUN</t>
  </si>
  <si>
    <t>EMİRHAN NİYAZİ AYGÜL</t>
  </si>
  <si>
    <t>ÖMER FARUK ÖZDEMİR</t>
  </si>
  <si>
    <t>ABDULLAH SAMET DEMİR</t>
  </si>
  <si>
    <t>EREN DİRİL</t>
  </si>
  <si>
    <t>MURAT CAN ARAMA</t>
  </si>
  <si>
    <t>BURAK SEMİH ŞİRANLI</t>
  </si>
  <si>
    <t>HALİL CAN AYAN</t>
  </si>
  <si>
    <t>ABDURRAHMAN ÖZMEN</t>
  </si>
  <si>
    <t>MEHMET TARIK ŞANVER</t>
  </si>
  <si>
    <t>9-C</t>
  </si>
  <si>
    <t>MUSTAFA SEVİNÇTEKİN</t>
  </si>
  <si>
    <t>ÖMER FARUK SÜRÜN</t>
  </si>
  <si>
    <t>ALİ OSMAN AKÇİN</t>
  </si>
  <si>
    <t>ADEM ÖZKARA</t>
  </si>
  <si>
    <t>ABDULKADİR DEMİR</t>
  </si>
  <si>
    <t>FARUK UZUN</t>
  </si>
  <si>
    <t>SAFA KARADEMİR</t>
  </si>
  <si>
    <t>ABDÜLKADİR KAYA</t>
  </si>
  <si>
    <t>MUHAMMET FATİH ÇINAR</t>
  </si>
  <si>
    <t>SİNAN FINDIK</t>
  </si>
  <si>
    <t>BİLAL DEMİR</t>
  </si>
  <si>
    <t>CİHAT EMRE KARATAŞ</t>
  </si>
  <si>
    <t>EMİRHAN ARSLAN</t>
  </si>
  <si>
    <t>BATUHAN BULUT</t>
  </si>
  <si>
    <t>FURKAN YULCU</t>
  </si>
  <si>
    <t>NİYAZİ EREN BOLAT</t>
  </si>
  <si>
    <t>ALİM GÜZELLER</t>
  </si>
  <si>
    <t>İSMAİL GÜMÜŞOĞLU</t>
  </si>
  <si>
    <t>ÖMER ALİ ADALI</t>
  </si>
  <si>
    <t>MUHAMMED SAFA TURGUT</t>
  </si>
  <si>
    <t>DUHAN BURAK SEZER</t>
  </si>
  <si>
    <t>AHMET ESLEM USLU</t>
  </si>
  <si>
    <t>KERİM KAYGUSUZ</t>
  </si>
  <si>
    <t>BURAK KURT</t>
  </si>
  <si>
    <t>AHMET SELİM ÖZYURT</t>
  </si>
  <si>
    <t>BİLAL MELİH ÇANDUR</t>
  </si>
  <si>
    <t>ERAY YILMAZ</t>
  </si>
  <si>
    <t>MEHMET ENİS ŞAŞMAZ</t>
  </si>
  <si>
    <t>ÜMİT YAYLA</t>
  </si>
  <si>
    <t>MERT AKBAY</t>
  </si>
  <si>
    <t>MUSTAFA ÇALIŞKAN</t>
  </si>
  <si>
    <t>İSMAİL SEFA ÖZMEN</t>
  </si>
  <si>
    <t>AHMET ÖZTÜRK</t>
  </si>
  <si>
    <t>ENES BABAOĞLU</t>
  </si>
  <si>
    <t>YAĞIZHAN EMRE KURT</t>
  </si>
  <si>
    <t>İLKER FARUK AYDIN</t>
  </si>
  <si>
    <t>MEHMET EMRE UZUN</t>
  </si>
  <si>
    <t>GÖRKEM KORKMAZ</t>
  </si>
  <si>
    <t>YUNUS EMRE ÖZTUNÇ</t>
  </si>
  <si>
    <t>YUSUF ÖMER AYDOĞDU</t>
  </si>
  <si>
    <t>ABDULLAH KOÇAK</t>
  </si>
  <si>
    <t>ÖMER AKYÜREK</t>
  </si>
  <si>
    <t>FATİH TOPUZ</t>
  </si>
  <si>
    <t>MEHMET CAN YİĞİT</t>
  </si>
  <si>
    <t>MEHMET AÇIKBAŞ</t>
  </si>
  <si>
    <t>BERK GÖKIRMAK</t>
  </si>
  <si>
    <t>OĞUZHAN ÇAĞDAŞ</t>
  </si>
  <si>
    <t>EROL İSLAM ÖZTOPRAK</t>
  </si>
  <si>
    <t>FURKAN BUNULDAY</t>
  </si>
  <si>
    <t>HALİL İBRAHİM DOLAP</t>
  </si>
  <si>
    <t>ABDUL SAMET BAKIR</t>
  </si>
  <si>
    <t>ALAATTİN BEKTEMUR</t>
  </si>
  <si>
    <t>MUHAMMET FATİH ALP</t>
  </si>
  <si>
    <t>9-D</t>
  </si>
  <si>
    <t>9-E</t>
  </si>
  <si>
    <t>İSRAFİL KANAT</t>
  </si>
  <si>
    <t>HASAN CAN YUYUCU</t>
  </si>
  <si>
    <t>ABDULSAMET DÜNDAR</t>
  </si>
  <si>
    <t>FURKAN ÇAY</t>
  </si>
  <si>
    <t>ERDEM KAYA</t>
  </si>
  <si>
    <t>ÖMER FARUK KARAGÖZ</t>
  </si>
  <si>
    <t>SEYFULLAH ŞENGÜN</t>
  </si>
  <si>
    <t>YUNUS TAHA ÇALIŞKAN</t>
  </si>
  <si>
    <t>ENES YILMAZ</t>
  </si>
  <si>
    <t>FARUK ULUTÜRK</t>
  </si>
  <si>
    <t>HAMZA AKIN GÜNEY</t>
  </si>
  <si>
    <t>UMUT BUNULDAY</t>
  </si>
  <si>
    <t>CANER KİLİÇ</t>
  </si>
  <si>
    <t>MUHAMMED TALHA CAN</t>
  </si>
  <si>
    <t>AZİZ MAHMUT HALLAÇOĞLU</t>
  </si>
  <si>
    <t>EREN KURT</t>
  </si>
  <si>
    <t>YUNUS EMRE ARAS</t>
  </si>
  <si>
    <t>FURKAN ÖZÇELİK</t>
  </si>
  <si>
    <t>VEYSEL ŞAHİN</t>
  </si>
  <si>
    <t>YUNUS KADAĞAN</t>
  </si>
  <si>
    <t>ALİ ZAHİD KÜÇÜK</t>
  </si>
  <si>
    <t>MUHAMMED NUH ALLUZİ</t>
  </si>
  <si>
    <t>MUHAMMET FATİH ÇAĞDAŞ</t>
  </si>
  <si>
    <t>SELMAN YENER</t>
  </si>
  <si>
    <t>FURKAN ÖZTÜRK</t>
  </si>
  <si>
    <t>AHMET CAN ÇAĞLAR</t>
  </si>
  <si>
    <t>MUHAMMED FURKAN UĞUR</t>
  </si>
  <si>
    <t>10-A</t>
  </si>
  <si>
    <t>YALÇIN KAYA</t>
  </si>
  <si>
    <t>SEDAT KAPLAN</t>
  </si>
  <si>
    <t>TAHA AKSOY</t>
  </si>
  <si>
    <t>CEYHUN ALTUNTAŞ</t>
  </si>
  <si>
    <t>ÖMER FARUK LAPACI</t>
  </si>
  <si>
    <t>ÖMER FARUK YILDIZ</t>
  </si>
  <si>
    <t>YUNUS EMRE YILMAZ</t>
  </si>
  <si>
    <t>10-B</t>
  </si>
  <si>
    <t>ÖMÜR KARKUCAK</t>
  </si>
  <si>
    <t>RIFAT ALTAN</t>
  </si>
  <si>
    <t>BERAT ÇANDİK</t>
  </si>
  <si>
    <t>EMİR KAAN KÜLE</t>
  </si>
  <si>
    <t>MEHMET EFE DOĞANAY</t>
  </si>
  <si>
    <t>BURAK GÖKTUĞ POLAT</t>
  </si>
  <si>
    <t>RECEP TAYYİP TÜTÜNEKEN</t>
  </si>
  <si>
    <t>10-C</t>
  </si>
  <si>
    <t>RAFET KULAKSIZ</t>
  </si>
  <si>
    <t>FURKAN ÇETİN</t>
  </si>
  <si>
    <t>SÜFYAN AY</t>
  </si>
  <si>
    <t>DOĞUKAN KARABIÇAK</t>
  </si>
  <si>
    <t>CELİL KILIÇ</t>
  </si>
  <si>
    <t>MELİH ALPAYDIN</t>
  </si>
  <si>
    <t>EYÜP COŞKUN</t>
  </si>
  <si>
    <t>SİNAN ÇETİN YILDIRIM</t>
  </si>
  <si>
    <t>FEYZULLAH ÖZKALP</t>
  </si>
  <si>
    <t>AKİF SİNAN SOYDAN</t>
  </si>
  <si>
    <t>MUHAMMED CAN SARISU</t>
  </si>
  <si>
    <t>KERİM AYSAN</t>
  </si>
  <si>
    <t>İBRAHİM BOZKURT</t>
  </si>
  <si>
    <t>UĞURCAN YILMAZ</t>
  </si>
  <si>
    <t>MERT CAN YILMAZ</t>
  </si>
  <si>
    <t>FURKAN DOĞRUOĞLU</t>
  </si>
  <si>
    <t>ALİ AYDIN</t>
  </si>
  <si>
    <t>OZMAN BARAN ÖZ</t>
  </si>
  <si>
    <t>10-E</t>
  </si>
  <si>
    <t>ALİ ŞAMİL ÇAVDAR</t>
  </si>
  <si>
    <t>KEREM TAŞCI</t>
  </si>
  <si>
    <t>ABDUL KERİM İKİZ</t>
  </si>
  <si>
    <t>ENES SİNOĞLU</t>
  </si>
  <si>
    <t>ERTUĞRUL ERGİNCAN</t>
  </si>
  <si>
    <t>KEMAL UZUN</t>
  </si>
  <si>
    <t>MEHMET AKİF BAYINDIR</t>
  </si>
  <si>
    <t>AHMET ENES KARAKAŞ</t>
  </si>
  <si>
    <t>MUHAMMET HALİS TEKİN</t>
  </si>
  <si>
    <t>BURAK MOĞOL</t>
  </si>
  <si>
    <t>HASAN AKBIYIK</t>
  </si>
  <si>
    <t>AHMET CAN BAYRAK</t>
  </si>
  <si>
    <t>TAHSİN MÜCAHİT YILDIZ</t>
  </si>
  <si>
    <t>AHMET YUSUF BAKIR</t>
  </si>
  <si>
    <t>ABDULSAMET SEVİNÇ</t>
  </si>
  <si>
    <t>AHMET ZAHİD YÜCEL</t>
  </si>
  <si>
    <t>OSMAN GÖKKUŞ</t>
  </si>
  <si>
    <t>MUSTAFA YILMAZ</t>
  </si>
  <si>
    <t>YUNUS EMRE DOĞAN</t>
  </si>
  <si>
    <t>HİKMET ONUR AKBULUT</t>
  </si>
  <si>
    <t>ÖZKAN SİYAHLI</t>
  </si>
  <si>
    <t>TOLGAHAN ZENGİN</t>
  </si>
  <si>
    <t>FATİH İRFAN DOĞAN</t>
  </si>
  <si>
    <t>OKAN TIRIŞ</t>
  </si>
  <si>
    <t>MEHMET NURİ TURHAN</t>
  </si>
  <si>
    <t>MUHAMMET MUSA HELVACI</t>
  </si>
  <si>
    <t>RAŞİT YANDIM</t>
  </si>
  <si>
    <t>ESMANUR BALCIOĞLU</t>
  </si>
  <si>
    <t>MEHMET ÖZTÜRKLER</t>
  </si>
  <si>
    <t>HASAN EMİN ÇAY</t>
  </si>
  <si>
    <t>ENES FURKAN KAYGISIZ</t>
  </si>
  <si>
    <t>İBRAHİM SAMİ İNCE</t>
  </si>
  <si>
    <t>SAADET HATİCE DURAK</t>
  </si>
  <si>
    <t>SELÇUK YILMAZ</t>
  </si>
  <si>
    <t>MUHAMMET OKTAY</t>
  </si>
  <si>
    <t>MEHMET AKİF KARA</t>
  </si>
  <si>
    <t>YUSUF SIDDIK GENCER</t>
  </si>
  <si>
    <t>ABDÜL SAMET YÜCEL</t>
  </si>
  <si>
    <t>YAHYA SARIOĞLU</t>
  </si>
  <si>
    <t>MUHAMMED HAŞİM GÜNAY</t>
  </si>
  <si>
    <t>HÜSEYİN KORKMAZ</t>
  </si>
  <si>
    <t>Ceylanpınar Anadolu İmam Hatip Lisesi</t>
  </si>
  <si>
    <t>2017-2018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</si>
</sst>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%0"/>
    <numFmt numFmtId="181" formatCode="dd/mm/yyyy;@"/>
  </numFmts>
  <fonts count="67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Arial Tur"/>
      <family val="0"/>
    </font>
    <font>
      <sz val="9"/>
      <name val="Tahoma"/>
      <family val="2"/>
    </font>
    <font>
      <b/>
      <sz val="11"/>
      <name val="Tahoma"/>
      <family val="2"/>
    </font>
    <font>
      <b/>
      <sz val="11"/>
      <name val="Times New Roman"/>
      <family val="1"/>
    </font>
    <font>
      <sz val="8"/>
      <name val="Arial Tur"/>
      <family val="0"/>
    </font>
    <font>
      <sz val="8"/>
      <name val="Tahoma"/>
      <family val="2"/>
    </font>
    <font>
      <sz val="10"/>
      <name val="Arial"/>
      <family val="2"/>
    </font>
    <font>
      <sz val="10"/>
      <color indexed="10"/>
      <name val="Arial Tur"/>
      <family val="0"/>
    </font>
    <font>
      <sz val="10"/>
      <color indexed="63"/>
      <name val="Arial Tur"/>
      <family val="0"/>
    </font>
    <font>
      <u val="single"/>
      <sz val="11"/>
      <color indexed="12"/>
      <name val="Arial Tur"/>
      <family val="0"/>
    </font>
    <font>
      <u val="single"/>
      <sz val="10"/>
      <color indexed="62"/>
      <name val="Arial Tur"/>
      <family val="0"/>
    </font>
    <font>
      <sz val="10"/>
      <color indexed="62"/>
      <name val="Arial Tur"/>
      <family val="0"/>
    </font>
    <font>
      <b/>
      <sz val="12"/>
      <color indexed="56"/>
      <name val="Arial Tur"/>
      <family val="0"/>
    </font>
    <font>
      <sz val="14"/>
      <color indexed="30"/>
      <name val="Arial Tur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60"/>
      <name val="Arial Tur"/>
      <family val="0"/>
    </font>
    <font>
      <sz val="10"/>
      <color indexed="8"/>
      <name val="ARIAL"/>
      <family val="0"/>
    </font>
    <font>
      <sz val="9"/>
      <color indexed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i/>
      <sz val="8"/>
      <color indexed="63"/>
      <name val="Calibri"/>
      <family val="0"/>
    </font>
    <font>
      <sz val="9"/>
      <color indexed="9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56" fillId="2" borderId="5" applyNumberFormat="0" applyAlignment="0" applyProtection="0"/>
    <xf numFmtId="0" fontId="57" fillId="14" borderId="6" applyNumberFormat="0" applyAlignment="0" applyProtection="0"/>
    <xf numFmtId="0" fontId="58" fillId="2" borderId="6" applyNumberFormat="0" applyAlignment="0" applyProtection="0"/>
    <xf numFmtId="0" fontId="59" fillId="15" borderId="7" applyNumberFormat="0" applyAlignment="0" applyProtection="0"/>
    <xf numFmtId="0" fontId="60" fillId="16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17" borderId="0" applyNumberFormat="0" applyBorder="0" applyAlignment="0" applyProtection="0"/>
    <xf numFmtId="0" fontId="13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0" fillId="18" borderId="8" applyNumberFormat="0" applyFont="0" applyAlignment="0" applyProtection="0"/>
    <xf numFmtId="0" fontId="64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3" fillId="11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/>
      <protection/>
    </xf>
    <xf numFmtId="0" fontId="2" fillId="25" borderId="10" xfId="0" applyFont="1" applyFill="1" applyBorder="1" applyAlignment="1" applyProtection="1">
      <alignment horizontal="center" vertical="center" wrapText="1"/>
      <protection/>
    </xf>
    <xf numFmtId="0" fontId="2" fillId="25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14" fillId="0" borderId="0" xfId="0" applyFont="1" applyFill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26" borderId="0" xfId="0" applyFill="1" applyAlignment="1">
      <alignment horizontal="left"/>
    </xf>
    <xf numFmtId="0" fontId="0" fillId="26" borderId="0" xfId="0" applyFill="1" applyAlignment="1">
      <alignment/>
    </xf>
    <xf numFmtId="1" fontId="0" fillId="26" borderId="0" xfId="0" applyNumberFormat="1" applyFont="1" applyFill="1" applyAlignment="1">
      <alignment horizontal="left"/>
    </xf>
    <xf numFmtId="1" fontId="0" fillId="26" borderId="0" xfId="0" applyNumberFormat="1" applyFill="1" applyAlignment="1">
      <alignment/>
    </xf>
    <xf numFmtId="0" fontId="0" fillId="26" borderId="0" xfId="0" applyFont="1" applyFill="1" applyAlignment="1">
      <alignment horizontal="left"/>
    </xf>
    <xf numFmtId="0" fontId="2" fillId="25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/>
      <protection/>
    </xf>
    <xf numFmtId="0" fontId="0" fillId="26" borderId="11" xfId="0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/>
      <protection/>
    </xf>
    <xf numFmtId="1" fontId="4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3" fillId="25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25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2" fillId="0" borderId="16" xfId="0" applyFont="1" applyFill="1" applyBorder="1" applyAlignment="1" applyProtection="1">
      <alignment vertical="top"/>
      <protection/>
    </xf>
    <xf numFmtId="0" fontId="2" fillId="0" borderId="17" xfId="0" applyFont="1" applyFill="1" applyBorder="1" applyAlignment="1" applyProtection="1">
      <alignment vertical="top"/>
      <protection/>
    </xf>
    <xf numFmtId="0" fontId="2" fillId="0" borderId="18" xfId="0" applyFont="1" applyFill="1" applyBorder="1" applyAlignment="1" applyProtection="1">
      <alignment vertical="top"/>
      <protection/>
    </xf>
    <xf numFmtId="0" fontId="2" fillId="0" borderId="19" xfId="0" applyFont="1" applyFill="1" applyBorder="1" applyAlignment="1" applyProtection="1">
      <alignment vertical="top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4" fillId="4" borderId="20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181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27" borderId="11" xfId="0" applyFont="1" applyFill="1" applyBorder="1" applyAlignment="1" applyProtection="1">
      <alignment horizontal="left" vertical="center" wrapText="1"/>
      <protection/>
    </xf>
    <xf numFmtId="0" fontId="0" fillId="27" borderId="11" xfId="0" applyFont="1" applyFill="1" applyBorder="1" applyAlignment="1">
      <alignment horizontal="center" vertical="center"/>
    </xf>
    <xf numFmtId="0" fontId="7" fillId="27" borderId="11" xfId="0" applyFont="1" applyFill="1" applyBorder="1" applyAlignment="1" applyProtection="1">
      <alignment horizontal="left" vertical="center"/>
      <protection/>
    </xf>
    <xf numFmtId="0" fontId="0" fillId="27" borderId="11" xfId="0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top" wrapText="1" readingOrder="1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 applyProtection="1">
      <alignment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left"/>
      <protection locked="0"/>
    </xf>
    <xf numFmtId="0" fontId="7" fillId="3" borderId="23" xfId="0" applyFont="1" applyFill="1" applyBorder="1" applyAlignment="1" applyProtection="1">
      <alignment horizontal="left" vertical="center"/>
      <protection locked="0"/>
    </xf>
    <xf numFmtId="0" fontId="16" fillId="3" borderId="24" xfId="48" applyFont="1" applyFill="1" applyBorder="1" applyAlignment="1" applyProtection="1">
      <alignment/>
      <protection locked="0"/>
    </xf>
    <xf numFmtId="0" fontId="7" fillId="3" borderId="24" xfId="0" applyFont="1" applyFill="1" applyBorder="1" applyAlignment="1" applyProtection="1">
      <alignment/>
      <protection locked="0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2" fillId="0" borderId="11" xfId="0" applyFont="1" applyFill="1" applyBorder="1" applyAlignment="1" applyProtection="1">
      <alignment horizontal="left" vertical="center" wrapText="1" indent="1"/>
      <protection/>
    </xf>
    <xf numFmtId="0" fontId="0" fillId="26" borderId="0" xfId="0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/>
    </xf>
    <xf numFmtId="1" fontId="4" fillId="4" borderId="25" xfId="0" applyNumberFormat="1" applyFont="1" applyFill="1" applyBorder="1" applyAlignment="1" applyProtection="1">
      <alignment horizontal="center" vertical="center"/>
      <protection locked="0"/>
    </xf>
    <xf numFmtId="1" fontId="25" fillId="0" borderId="11" xfId="57" applyNumberFormat="1" applyFont="1" applyBorder="1" applyAlignment="1">
      <alignment horizontal="center" vertical="center"/>
      <protection/>
    </xf>
    <xf numFmtId="0" fontId="25" fillId="0" borderId="11" xfId="57" applyNumberFormat="1" applyFont="1" applyBorder="1" applyAlignment="1">
      <alignment horizontal="left" vertical="top"/>
      <protection/>
    </xf>
    <xf numFmtId="0" fontId="25" fillId="0" borderId="11" xfId="57" applyFont="1" applyBorder="1" applyAlignment="1">
      <alignment horizontal="left" vertical="top"/>
      <protection/>
    </xf>
    <xf numFmtId="0" fontId="27" fillId="0" borderId="0" xfId="0" applyFont="1" applyAlignment="1">
      <alignment vertical="top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/>
    </xf>
    <xf numFmtId="1" fontId="27" fillId="28" borderId="11" xfId="0" applyNumberFormat="1" applyFont="1" applyFill="1" applyBorder="1" applyAlignment="1">
      <alignment horizontal="center" vertical="center"/>
    </xf>
    <xf numFmtId="0" fontId="27" fillId="28" borderId="11" xfId="0" applyFont="1" applyFill="1" applyBorder="1" applyAlignment="1">
      <alignment horizontal="center" vertical="center"/>
    </xf>
    <xf numFmtId="1" fontId="28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62" fillId="3" borderId="24" xfId="48" applyFill="1" applyBorder="1" applyAlignment="1" applyProtection="1">
      <alignment/>
      <protection locked="0"/>
    </xf>
    <xf numFmtId="0" fontId="62" fillId="3" borderId="26" xfId="48" applyFill="1" applyBorder="1" applyAlignment="1" applyProtection="1">
      <alignment/>
      <protection locked="0"/>
    </xf>
    <xf numFmtId="1" fontId="24" fillId="0" borderId="11" xfId="0" applyNumberFormat="1" applyFont="1" applyBorder="1" applyAlignment="1">
      <alignment vertical="top"/>
    </xf>
    <xf numFmtId="0" fontId="0" fillId="0" borderId="0" xfId="0" applyAlignment="1" applyProtection="1">
      <alignment horizontal="center"/>
      <protection/>
    </xf>
    <xf numFmtId="0" fontId="2" fillId="25" borderId="1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/>
      <protection/>
    </xf>
    <xf numFmtId="0" fontId="17" fillId="0" borderId="0" xfId="48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/>
      <protection/>
    </xf>
    <xf numFmtId="0" fontId="19" fillId="27" borderId="11" xfId="0" applyFont="1" applyFill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horizontal="center"/>
      <protection/>
    </xf>
    <xf numFmtId="0" fontId="21" fillId="0" borderId="18" xfId="0" applyFont="1" applyFill="1" applyBorder="1" applyAlignment="1" applyProtection="1">
      <alignment horizontal="right" vertical="center" shrinkToFit="1"/>
      <protection/>
    </xf>
    <xf numFmtId="0" fontId="21" fillId="0" borderId="28" xfId="0" applyFont="1" applyFill="1" applyBorder="1" applyAlignment="1" applyProtection="1">
      <alignment horizontal="right" vertical="center" shrinkToFit="1"/>
      <protection/>
    </xf>
    <xf numFmtId="0" fontId="21" fillId="0" borderId="29" xfId="0" applyFont="1" applyFill="1" applyBorder="1" applyAlignment="1" applyProtection="1">
      <alignment horizontal="left" vertical="center" shrinkToFit="1"/>
      <protection/>
    </xf>
    <xf numFmtId="0" fontId="21" fillId="0" borderId="28" xfId="0" applyFont="1" applyFill="1" applyBorder="1" applyAlignment="1" applyProtection="1">
      <alignment horizontal="left" vertical="center" shrinkToFit="1"/>
      <protection/>
    </xf>
    <xf numFmtId="0" fontId="9" fillId="25" borderId="29" xfId="0" applyFont="1" applyFill="1" applyBorder="1" applyAlignment="1" applyProtection="1">
      <alignment horizontal="center" vertical="center"/>
      <protection/>
    </xf>
    <xf numFmtId="0" fontId="9" fillId="25" borderId="28" xfId="0" applyFont="1" applyFill="1" applyBorder="1" applyAlignment="1" applyProtection="1">
      <alignment horizontal="center" vertical="center"/>
      <protection/>
    </xf>
    <xf numFmtId="0" fontId="9" fillId="25" borderId="30" xfId="0" applyFont="1" applyFill="1" applyBorder="1" applyAlignment="1" applyProtection="1">
      <alignment horizontal="center" vertical="center"/>
      <protection/>
    </xf>
    <xf numFmtId="0" fontId="9" fillId="25" borderId="17" xfId="0" applyFont="1" applyFill="1" applyBorder="1" applyAlignment="1" applyProtection="1">
      <alignment horizontal="center" vertical="center"/>
      <protection/>
    </xf>
    <xf numFmtId="0" fontId="9" fillId="25" borderId="18" xfId="0" applyFont="1" applyFill="1" applyBorder="1" applyAlignment="1" applyProtection="1">
      <alignment horizontal="center" vertical="center"/>
      <protection/>
    </xf>
    <xf numFmtId="0" fontId="9" fillId="25" borderId="19" xfId="0" applyFont="1" applyFill="1" applyBorder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left" vertical="center" shrinkToFit="1"/>
      <protection/>
    </xf>
    <xf numFmtId="180" fontId="2" fillId="0" borderId="28" xfId="0" applyNumberFormat="1" applyFont="1" applyFill="1" applyBorder="1" applyAlignment="1" applyProtection="1">
      <alignment horizontal="center" vertical="top" shrinkToFit="1" readingOrder="1"/>
      <protection/>
    </xf>
    <xf numFmtId="0" fontId="21" fillId="0" borderId="15" xfId="0" applyFont="1" applyFill="1" applyBorder="1" applyAlignment="1" applyProtection="1">
      <alignment horizontal="left" vertical="center" shrinkToFit="1"/>
      <protection/>
    </xf>
    <xf numFmtId="0" fontId="21" fillId="0" borderId="0" xfId="0" applyFont="1" applyFill="1" applyBorder="1" applyAlignment="1" applyProtection="1">
      <alignment horizontal="left" vertical="center" shrinkToFit="1"/>
      <protection/>
    </xf>
    <xf numFmtId="0" fontId="22" fillId="0" borderId="0" xfId="0" applyFont="1" applyFill="1" applyBorder="1" applyAlignment="1" applyProtection="1">
      <alignment horizontal="left" vertical="center" shrinkToFit="1"/>
      <protection/>
    </xf>
    <xf numFmtId="0" fontId="22" fillId="0" borderId="16" xfId="0" applyFont="1" applyFill="1" applyBorder="1" applyAlignment="1" applyProtection="1">
      <alignment horizontal="left" vertical="center" shrinkToFit="1"/>
      <protection/>
    </xf>
    <xf numFmtId="0" fontId="23" fillId="26" borderId="0" xfId="0" applyFont="1" applyFill="1" applyAlignment="1">
      <alignment horizontal="center" vertical="center" wrapText="1"/>
    </xf>
    <xf numFmtId="0" fontId="10" fillId="0" borderId="15" xfId="0" applyFont="1" applyFill="1" applyBorder="1" applyAlignment="1" applyProtection="1">
      <alignment horizontal="left" vertical="top" wrapText="1" shrinkToFit="1" readingOrder="1"/>
      <protection/>
    </xf>
    <xf numFmtId="0" fontId="10" fillId="0" borderId="0" xfId="0" applyFont="1" applyFill="1" applyBorder="1" applyAlignment="1" applyProtection="1">
      <alignment horizontal="left" vertical="top" wrapText="1" shrinkToFit="1" readingOrder="1"/>
      <protection/>
    </xf>
    <xf numFmtId="0" fontId="10" fillId="0" borderId="16" xfId="0" applyFont="1" applyFill="1" applyBorder="1" applyAlignment="1" applyProtection="1">
      <alignment horizontal="left" vertical="top" wrapText="1" shrinkToFit="1" readingOrder="1"/>
      <protection/>
    </xf>
    <xf numFmtId="0" fontId="5" fillId="4" borderId="15" xfId="0" applyFont="1" applyFill="1" applyBorder="1" applyAlignment="1" applyProtection="1">
      <alignment horizontal="left" vertical="top" wrapText="1" indent="1" shrinkToFit="1" readingOrder="1"/>
      <protection locked="0"/>
    </xf>
    <xf numFmtId="0" fontId="5" fillId="4" borderId="0" xfId="0" applyFont="1" applyFill="1" applyBorder="1" applyAlignment="1" applyProtection="1">
      <alignment horizontal="left" vertical="top" wrapText="1" indent="1" shrinkToFit="1" readingOrder="1"/>
      <protection locked="0"/>
    </xf>
    <xf numFmtId="0" fontId="5" fillId="4" borderId="16" xfId="0" applyFont="1" applyFill="1" applyBorder="1" applyAlignment="1" applyProtection="1">
      <alignment horizontal="left" vertical="top" wrapText="1" indent="1" shrinkToFit="1" readingOrder="1"/>
      <protection locked="0"/>
    </xf>
    <xf numFmtId="0" fontId="0" fillId="26" borderId="0" xfId="0" applyFill="1" applyAlignment="1">
      <alignment horizontal="center"/>
    </xf>
    <xf numFmtId="0" fontId="62" fillId="26" borderId="0" xfId="48" applyFill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right" vertical="center" shrinkToFit="1"/>
      <protection/>
    </xf>
    <xf numFmtId="0" fontId="4" fillId="4" borderId="11" xfId="0" applyFont="1" applyFill="1" applyBorder="1" applyAlignment="1" applyProtection="1">
      <alignment horizontal="left" vertical="center" indent="1" shrinkToFit="1"/>
      <protection locked="0"/>
    </xf>
    <xf numFmtId="0" fontId="21" fillId="0" borderId="17" xfId="0" applyFont="1" applyFill="1" applyBorder="1" applyAlignment="1" applyProtection="1">
      <alignment horizontal="left" vertical="center" shrinkToFit="1"/>
      <protection/>
    </xf>
    <xf numFmtId="0" fontId="21" fillId="0" borderId="18" xfId="0" applyFont="1" applyFill="1" applyBorder="1" applyAlignment="1" applyProtection="1">
      <alignment horizontal="left" vertical="center" shrinkToFit="1"/>
      <protection/>
    </xf>
    <xf numFmtId="0" fontId="4" fillId="0" borderId="14" xfId="0" applyFont="1" applyFill="1" applyBorder="1" applyAlignment="1" applyProtection="1">
      <alignment horizontal="left" vertical="center" indent="1"/>
      <protection/>
    </xf>
    <xf numFmtId="0" fontId="4" fillId="0" borderId="11" xfId="0" applyFont="1" applyFill="1" applyBorder="1" applyAlignment="1" applyProtection="1">
      <alignment horizontal="left" vertical="center" indent="1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9" fillId="25" borderId="35" xfId="0" applyFont="1" applyFill="1" applyBorder="1" applyAlignment="1" applyProtection="1">
      <alignment horizontal="center" vertical="center"/>
      <protection/>
    </xf>
    <xf numFmtId="0" fontId="9" fillId="25" borderId="36" xfId="0" applyFont="1" applyFill="1" applyBorder="1" applyAlignment="1" applyProtection="1">
      <alignment horizontal="center" vertical="center"/>
      <protection/>
    </xf>
    <xf numFmtId="180" fontId="2" fillId="0" borderId="37" xfId="0" applyNumberFormat="1" applyFont="1" applyFill="1" applyBorder="1" applyAlignment="1" applyProtection="1">
      <alignment horizontal="center" vertical="center"/>
      <protection/>
    </xf>
    <xf numFmtId="180" fontId="2" fillId="0" borderId="21" xfId="0" applyNumberFormat="1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left" vertical="center" shrinkToFit="1"/>
      <protection/>
    </xf>
    <xf numFmtId="0" fontId="2" fillId="0" borderId="38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/>
    </xf>
    <xf numFmtId="0" fontId="2" fillId="0" borderId="40" xfId="0" applyFont="1" applyFill="1" applyBorder="1" applyAlignment="1" applyProtection="1">
      <alignment horizontal="center" vertical="center" shrinkToFit="1"/>
      <protection/>
    </xf>
    <xf numFmtId="0" fontId="5" fillId="0" borderId="29" xfId="0" applyFont="1" applyFill="1" applyBorder="1" applyAlignment="1" applyProtection="1">
      <alignment horizontal="center" vertical="top" wrapText="1" readingOrder="1"/>
      <protection/>
    </xf>
    <xf numFmtId="0" fontId="5" fillId="0" borderId="28" xfId="0" applyFont="1" applyFill="1" applyBorder="1" applyAlignment="1" applyProtection="1">
      <alignment horizontal="center" vertical="top" wrapText="1" readingOrder="1"/>
      <protection/>
    </xf>
    <xf numFmtId="0" fontId="5" fillId="0" borderId="15" xfId="0" applyFont="1" applyFill="1" applyBorder="1" applyAlignment="1" applyProtection="1">
      <alignment horizontal="left" vertical="top" wrapText="1" indent="1" readingOrder="1"/>
      <protection/>
    </xf>
    <xf numFmtId="0" fontId="5" fillId="0" borderId="0" xfId="0" applyFont="1" applyFill="1" applyBorder="1" applyAlignment="1" applyProtection="1">
      <alignment horizontal="left" vertical="top" wrapText="1" indent="1" readingOrder="1"/>
      <protection/>
    </xf>
    <xf numFmtId="0" fontId="5" fillId="0" borderId="16" xfId="0" applyFont="1" applyFill="1" applyBorder="1" applyAlignment="1" applyProtection="1">
      <alignment horizontal="left" vertical="top" wrapText="1" indent="1" readingOrder="1"/>
      <protection/>
    </xf>
    <xf numFmtId="0" fontId="22" fillId="0" borderId="19" xfId="0" applyFont="1" applyFill="1" applyBorder="1" applyAlignment="1" applyProtection="1">
      <alignment horizontal="left" vertical="center" shrinkToFit="1"/>
      <protection/>
    </xf>
    <xf numFmtId="0" fontId="9" fillId="25" borderId="35" xfId="0" applyFont="1" applyFill="1" applyBorder="1" applyAlignment="1" applyProtection="1">
      <alignment horizontal="center" vertical="center" wrapText="1"/>
      <protection/>
    </xf>
    <xf numFmtId="0" fontId="9" fillId="25" borderId="36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Fill="1" applyBorder="1" applyAlignment="1" applyProtection="1">
      <alignment horizontal="left" vertical="center" indent="1"/>
      <protection/>
    </xf>
    <xf numFmtId="0" fontId="8" fillId="0" borderId="37" xfId="0" applyFont="1" applyFill="1" applyBorder="1" applyAlignment="1" applyProtection="1">
      <alignment horizontal="left" vertical="center" indent="1"/>
      <protection/>
    </xf>
    <xf numFmtId="0" fontId="2" fillId="25" borderId="35" xfId="0" applyFont="1" applyFill="1" applyBorder="1" applyAlignment="1" applyProtection="1">
      <alignment horizontal="center" vertical="center"/>
      <protection/>
    </xf>
    <xf numFmtId="0" fontId="2" fillId="25" borderId="36" xfId="0" applyFont="1" applyFill="1" applyBorder="1" applyAlignment="1" applyProtection="1">
      <alignment horizontal="center" vertical="center"/>
      <protection/>
    </xf>
    <xf numFmtId="0" fontId="2" fillId="25" borderId="12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 vertical="top"/>
      <protection/>
    </xf>
    <xf numFmtId="0" fontId="2" fillId="0" borderId="28" xfId="0" applyFont="1" applyFill="1" applyBorder="1" applyAlignment="1" applyProtection="1">
      <alignment horizontal="center" vertical="top"/>
      <protection/>
    </xf>
    <xf numFmtId="0" fontId="2" fillId="0" borderId="30" xfId="0" applyFont="1" applyFill="1" applyBorder="1" applyAlignment="1" applyProtection="1">
      <alignment horizontal="center" vertical="top"/>
      <protection/>
    </xf>
    <xf numFmtId="2" fontId="2" fillId="0" borderId="11" xfId="0" applyNumberFormat="1" applyFont="1" applyFill="1" applyBorder="1" applyAlignment="1" applyProtection="1">
      <alignment horizontal="center" vertical="center"/>
      <protection/>
    </xf>
    <xf numFmtId="2" fontId="2" fillId="0" borderId="20" xfId="0" applyNumberFormat="1" applyFont="1" applyFill="1" applyBorder="1" applyAlignment="1" applyProtection="1">
      <alignment horizontal="center" vertical="center"/>
      <protection/>
    </xf>
    <xf numFmtId="181" fontId="0" fillId="0" borderId="0" xfId="0" applyNumberFormat="1" applyFill="1" applyAlignment="1" applyProtection="1">
      <alignment horizontal="center"/>
      <protection/>
    </xf>
    <xf numFmtId="0" fontId="21" fillId="25" borderId="36" xfId="0" applyFont="1" applyFill="1" applyBorder="1" applyAlignment="1" applyProtection="1">
      <alignment horizontal="center" vertical="center" textRotation="90"/>
      <protection/>
    </xf>
    <xf numFmtId="0" fontId="21" fillId="25" borderId="11" xfId="0" applyFont="1" applyFill="1" applyBorder="1" applyAlignment="1" applyProtection="1">
      <alignment horizontal="center" vertical="center" textRotation="90"/>
      <protection/>
    </xf>
    <xf numFmtId="0" fontId="21" fillId="25" borderId="30" xfId="0" applyFont="1" applyFill="1" applyBorder="1" applyAlignment="1" applyProtection="1">
      <alignment horizontal="center" vertical="center" textRotation="90"/>
      <protection/>
    </xf>
    <xf numFmtId="0" fontId="21" fillId="25" borderId="42" xfId="0" applyFont="1" applyFill="1" applyBorder="1" applyAlignment="1" applyProtection="1">
      <alignment horizontal="center" vertical="center" textRotation="90"/>
      <protection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2 10" xfId="51"/>
    <cellStyle name="Normal 2 11" xfId="52"/>
    <cellStyle name="Normal 2 12" xfId="53"/>
    <cellStyle name="Normal 2 13" xfId="54"/>
    <cellStyle name="Normal 2 5" xfId="55"/>
    <cellStyle name="Normal 2 6" xfId="56"/>
    <cellStyle name="Normal 2 8" xfId="57"/>
    <cellStyle name="Normal 2 9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Comma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dxfs count="26"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  <border/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-0.004"/>
          <c:y val="-0.0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35"/>
          <c:w val="0.981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'1.Dön-1.Sınav'!$F$83:$AD$83</c:f>
              <c:numCache/>
            </c:numRef>
          </c:val>
        </c:ser>
        <c:overlap val="-22"/>
        <c:gapWidth val="164"/>
        <c:axId val="28025774"/>
        <c:axId val="50905375"/>
      </c:barChart>
      <c:catAx>
        <c:axId val="28025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905375"/>
        <c:crosses val="autoZero"/>
        <c:auto val="1"/>
        <c:lblOffset val="100"/>
        <c:tickLblSkip val="1"/>
        <c:noMultiLvlLbl val="0"/>
      </c:catAx>
      <c:valAx>
        <c:axId val="5090537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257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665"/>
          <c:w val="0.97675"/>
          <c:h val="0.8547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'2.Dön-2.Sınav'!$H$9:$H$13</c:f>
              <c:strCache/>
            </c:strRef>
          </c:cat>
          <c:val>
            <c:numRef>
              <c:f>'2.Dön-2.Sınav'!$O$9:$O$13</c:f>
              <c:numCache/>
            </c:numRef>
          </c:val>
        </c:ser>
        <c:overlap val="100"/>
        <c:gapWidth val="79"/>
        <c:axId val="45706728"/>
        <c:axId val="8707369"/>
      </c:barChart>
      <c:catAx>
        <c:axId val="457067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8707369"/>
        <c:crosses val="autoZero"/>
        <c:auto val="1"/>
        <c:lblOffset val="100"/>
        <c:tickLblSkip val="1"/>
        <c:noMultiLvlLbl val="0"/>
      </c:catAx>
      <c:valAx>
        <c:axId val="870736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45706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935"/>
          <c:w val="0.9792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'2.Dön-Kurtarma Sınavı'!$F$83:$AD$83</c:f>
              <c:numCache/>
            </c:numRef>
          </c:val>
        </c:ser>
        <c:overlap val="-22"/>
        <c:gapWidth val="164"/>
        <c:axId val="11257458"/>
        <c:axId val="34208259"/>
      </c:barChart>
      <c:catAx>
        <c:axId val="11257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208259"/>
        <c:crosses val="autoZero"/>
        <c:auto val="1"/>
        <c:lblOffset val="100"/>
        <c:tickLblSkip val="1"/>
        <c:noMultiLvlLbl val="0"/>
      </c:catAx>
      <c:valAx>
        <c:axId val="3420825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574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665"/>
          <c:w val="0.97675"/>
          <c:h val="0.8547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'2.Dön-Kurtarma Sınavı'!$H$9:$H$13</c:f>
              <c:strCache/>
            </c:strRef>
          </c:cat>
          <c:val>
            <c:numRef>
              <c:f>'2.Dön-Kurtarma Sınavı'!$O$9:$O$13</c:f>
              <c:numCache/>
            </c:numRef>
          </c:val>
        </c:ser>
        <c:overlap val="100"/>
        <c:gapWidth val="79"/>
        <c:axId val="39438876"/>
        <c:axId val="19405565"/>
      </c:barChart>
      <c:catAx>
        <c:axId val="394388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19405565"/>
        <c:crosses val="autoZero"/>
        <c:auto val="1"/>
        <c:lblOffset val="100"/>
        <c:tickLblSkip val="1"/>
        <c:noMultiLvlLbl val="0"/>
      </c:catAx>
      <c:valAx>
        <c:axId val="1940556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394388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665"/>
          <c:w val="0.98"/>
          <c:h val="0.8547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'1.Dön-1.Sınav'!$H$9:$H$13</c:f>
              <c:strCache/>
            </c:strRef>
          </c:cat>
          <c:val>
            <c:numRef>
              <c:f>'1.Dön-1.Sınav'!$O$9:$O$13</c:f>
              <c:numCache/>
            </c:numRef>
          </c:val>
        </c:ser>
        <c:overlap val="100"/>
        <c:gapWidth val="79"/>
        <c:axId val="55495192"/>
        <c:axId val="29694681"/>
      </c:barChart>
      <c:catAx>
        <c:axId val="554951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29694681"/>
        <c:crosses val="autoZero"/>
        <c:auto val="1"/>
        <c:lblOffset val="100"/>
        <c:tickLblSkip val="1"/>
        <c:noMultiLvlLbl val="0"/>
      </c:catAx>
      <c:valAx>
        <c:axId val="2969468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554951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935"/>
          <c:w val="0.9792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'1.Dön-2.Sınav'!$F$83:$AD$83</c:f>
              <c:numCache/>
            </c:numRef>
          </c:val>
        </c:ser>
        <c:overlap val="-22"/>
        <c:gapWidth val="164"/>
        <c:axId val="65925538"/>
        <c:axId val="56458931"/>
      </c:barChart>
      <c:catAx>
        <c:axId val="6592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58931"/>
        <c:crosses val="autoZero"/>
        <c:auto val="1"/>
        <c:lblOffset val="100"/>
        <c:tickLblSkip val="1"/>
        <c:noMultiLvlLbl val="0"/>
      </c:catAx>
      <c:valAx>
        <c:axId val="5645893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255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665"/>
          <c:w val="0.97675"/>
          <c:h val="0.8547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'1.Dön-2.Sınav'!$H$9:$H$13</c:f>
              <c:strCache/>
            </c:strRef>
          </c:cat>
          <c:val>
            <c:numRef>
              <c:f>'1.Dön-2.Sınav'!$O$9:$O$13</c:f>
              <c:numCache/>
            </c:numRef>
          </c:val>
        </c:ser>
        <c:overlap val="100"/>
        <c:gapWidth val="79"/>
        <c:axId val="38368332"/>
        <c:axId val="9770669"/>
      </c:barChart>
      <c:catAx>
        <c:axId val="383683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9770669"/>
        <c:crosses val="autoZero"/>
        <c:auto val="1"/>
        <c:lblOffset val="100"/>
        <c:tickLblSkip val="1"/>
        <c:noMultiLvlLbl val="0"/>
      </c:catAx>
      <c:valAx>
        <c:axId val="977066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38368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935"/>
          <c:w val="0.9792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'1.Dön-Kurtama Sınavı'!$F$83:$AD$83</c:f>
              <c:numCache/>
            </c:numRef>
          </c:val>
        </c:ser>
        <c:overlap val="-22"/>
        <c:gapWidth val="164"/>
        <c:axId val="20827158"/>
        <c:axId val="53226695"/>
      </c:barChart>
      <c:catAx>
        <c:axId val="2082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26695"/>
        <c:crosses val="autoZero"/>
        <c:auto val="1"/>
        <c:lblOffset val="100"/>
        <c:tickLblSkip val="1"/>
        <c:noMultiLvlLbl val="0"/>
      </c:catAx>
      <c:valAx>
        <c:axId val="5322669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827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665"/>
          <c:w val="0.97675"/>
          <c:h val="0.8547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'1.Dön-Kurtama Sınavı'!$H$9:$H$13</c:f>
              <c:strCache/>
            </c:strRef>
          </c:cat>
          <c:val>
            <c:numRef>
              <c:f>'1.Dön-Kurtama Sınavı'!$O$9:$O$13</c:f>
              <c:numCache/>
            </c:numRef>
          </c:val>
        </c:ser>
        <c:overlap val="100"/>
        <c:gapWidth val="79"/>
        <c:axId val="9278208"/>
        <c:axId val="16395009"/>
      </c:barChart>
      <c:catAx>
        <c:axId val="92782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16395009"/>
        <c:crosses val="autoZero"/>
        <c:auto val="1"/>
        <c:lblOffset val="100"/>
        <c:tickLblSkip val="1"/>
        <c:noMultiLvlLbl val="0"/>
      </c:catAx>
      <c:valAx>
        <c:axId val="1639500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92782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935"/>
          <c:w val="0.9792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'2.Dön-1.Sınav'!$F$83:$AD$83</c:f>
              <c:numCache/>
            </c:numRef>
          </c:val>
        </c:ser>
        <c:overlap val="-22"/>
        <c:gapWidth val="164"/>
        <c:axId val="13337354"/>
        <c:axId val="52927323"/>
      </c:barChart>
      <c:catAx>
        <c:axId val="1333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27323"/>
        <c:crosses val="autoZero"/>
        <c:auto val="1"/>
        <c:lblOffset val="100"/>
        <c:tickLblSkip val="1"/>
        <c:noMultiLvlLbl val="0"/>
      </c:catAx>
      <c:valAx>
        <c:axId val="5292732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37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665"/>
          <c:w val="0.97675"/>
          <c:h val="0.8547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'2.Dön-1.Sınav'!$H$9:$H$13</c:f>
              <c:strCache/>
            </c:strRef>
          </c:cat>
          <c:val>
            <c:numRef>
              <c:f>'2.Dön-1.Sınav'!$O$9:$O$13</c:f>
              <c:numCache/>
            </c:numRef>
          </c:val>
        </c:ser>
        <c:overlap val="100"/>
        <c:gapWidth val="79"/>
        <c:axId val="6583860"/>
        <c:axId val="59254741"/>
      </c:barChart>
      <c:catAx>
        <c:axId val="65838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59254741"/>
        <c:crosses val="autoZero"/>
        <c:auto val="1"/>
        <c:lblOffset val="100"/>
        <c:tickLblSkip val="1"/>
        <c:noMultiLvlLbl val="0"/>
      </c:catAx>
      <c:valAx>
        <c:axId val="5925474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6583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935"/>
          <c:w val="0.9792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'2.Dön-2.Sınav'!$F$83:$AD$83</c:f>
              <c:numCache/>
            </c:numRef>
          </c:val>
        </c:ser>
        <c:overlap val="-22"/>
        <c:gapWidth val="164"/>
        <c:axId val="63530622"/>
        <c:axId val="34904687"/>
      </c:barChart>
      <c:catAx>
        <c:axId val="6353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904687"/>
        <c:crosses val="autoZero"/>
        <c:auto val="1"/>
        <c:lblOffset val="100"/>
        <c:tickLblSkip val="1"/>
        <c:noMultiLvlLbl val="0"/>
      </c:catAx>
      <c:valAx>
        <c:axId val="3490468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306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18</xdr:row>
      <xdr:rowOff>9525</xdr:rowOff>
    </xdr:from>
    <xdr:to>
      <xdr:col>31</xdr:col>
      <xdr:colOff>571500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152900" y="4152900"/>
        <a:ext cx="86296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28</xdr:row>
      <xdr:rowOff>0</xdr:rowOff>
    </xdr:from>
    <xdr:to>
      <xdr:col>31</xdr:col>
      <xdr:colOff>571500</xdr:colOff>
      <xdr:row>33</xdr:row>
      <xdr:rowOff>133350</xdr:rowOff>
    </xdr:to>
    <xdr:graphicFrame>
      <xdr:nvGraphicFramePr>
        <xdr:cNvPr id="2" name="Grafik 4"/>
        <xdr:cNvGraphicFramePr/>
      </xdr:nvGraphicFramePr>
      <xdr:xfrm>
        <a:off x="4171950" y="6619875"/>
        <a:ext cx="8610600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31</xdr:col>
      <xdr:colOff>571500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076700" y="4152900"/>
        <a:ext cx="72485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28</xdr:row>
      <xdr:rowOff>0</xdr:rowOff>
    </xdr:from>
    <xdr:to>
      <xdr:col>31</xdr:col>
      <xdr:colOff>571500</xdr:colOff>
      <xdr:row>33</xdr:row>
      <xdr:rowOff>133350</xdr:rowOff>
    </xdr:to>
    <xdr:graphicFrame>
      <xdr:nvGraphicFramePr>
        <xdr:cNvPr id="2" name="Grafik 2"/>
        <xdr:cNvGraphicFramePr/>
      </xdr:nvGraphicFramePr>
      <xdr:xfrm>
        <a:off x="4095750" y="6619875"/>
        <a:ext cx="7229475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31</xdr:col>
      <xdr:colOff>571500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076700" y="4152900"/>
        <a:ext cx="72485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28</xdr:row>
      <xdr:rowOff>0</xdr:rowOff>
    </xdr:from>
    <xdr:to>
      <xdr:col>31</xdr:col>
      <xdr:colOff>571500</xdr:colOff>
      <xdr:row>33</xdr:row>
      <xdr:rowOff>133350</xdr:rowOff>
    </xdr:to>
    <xdr:graphicFrame>
      <xdr:nvGraphicFramePr>
        <xdr:cNvPr id="2" name="Grafik 2"/>
        <xdr:cNvGraphicFramePr/>
      </xdr:nvGraphicFramePr>
      <xdr:xfrm>
        <a:off x="4095750" y="6619875"/>
        <a:ext cx="7229475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31</xdr:col>
      <xdr:colOff>571500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076700" y="4152900"/>
        <a:ext cx="72485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28</xdr:row>
      <xdr:rowOff>0</xdr:rowOff>
    </xdr:from>
    <xdr:to>
      <xdr:col>31</xdr:col>
      <xdr:colOff>571500</xdr:colOff>
      <xdr:row>33</xdr:row>
      <xdr:rowOff>133350</xdr:rowOff>
    </xdr:to>
    <xdr:graphicFrame>
      <xdr:nvGraphicFramePr>
        <xdr:cNvPr id="2" name="Grafik 2"/>
        <xdr:cNvGraphicFramePr/>
      </xdr:nvGraphicFramePr>
      <xdr:xfrm>
        <a:off x="4095750" y="6619875"/>
        <a:ext cx="7229475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31</xdr:col>
      <xdr:colOff>571500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076700" y="4152900"/>
        <a:ext cx="72485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28</xdr:row>
      <xdr:rowOff>0</xdr:rowOff>
    </xdr:from>
    <xdr:to>
      <xdr:col>31</xdr:col>
      <xdr:colOff>571500</xdr:colOff>
      <xdr:row>33</xdr:row>
      <xdr:rowOff>133350</xdr:rowOff>
    </xdr:to>
    <xdr:graphicFrame>
      <xdr:nvGraphicFramePr>
        <xdr:cNvPr id="2" name="Grafik 2"/>
        <xdr:cNvGraphicFramePr/>
      </xdr:nvGraphicFramePr>
      <xdr:xfrm>
        <a:off x="4095750" y="6619875"/>
        <a:ext cx="7229475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31</xdr:col>
      <xdr:colOff>571500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076700" y="4152900"/>
        <a:ext cx="72485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28</xdr:row>
      <xdr:rowOff>0</xdr:rowOff>
    </xdr:from>
    <xdr:to>
      <xdr:col>31</xdr:col>
      <xdr:colOff>571500</xdr:colOff>
      <xdr:row>33</xdr:row>
      <xdr:rowOff>133350</xdr:rowOff>
    </xdr:to>
    <xdr:graphicFrame>
      <xdr:nvGraphicFramePr>
        <xdr:cNvPr id="2" name="Grafik 2"/>
        <xdr:cNvGraphicFramePr/>
      </xdr:nvGraphicFramePr>
      <xdr:xfrm>
        <a:off x="4095750" y="6619875"/>
        <a:ext cx="7229475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LGELER\PERFORMANS%20PRO&#286;RAMI\9.SINIF\9.SINI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JE_GELDI\Proje_Hazirlama_Tum_Dokuman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YGULAMA%20NOTLARI%20-%20Kopya\1.D&#214;NEM\&#214;&#286;RETMEN\&#304;&#350;LETME%20NOTLARI\&#304;&#350;LETMEDE%20NOT%20HESAPLAMA%2024%20&#350;UBAT\S&#304;TEM&#304;Z\OKUL%20S&#304;TES&#304;\ExcelveWordDosyalari\Dosyalar&#305;m\NECDET%20&#214;ZEL%20DOSYALAR\Eski%20Dosyalar&#305;m\SINIF%20GE&#199;ME\notlarinhesab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KUL%20S&#304;TES&#304;%20G&#220;NCELLEME%20DOSYALARI\public_html\ExcelveWordDosyalari\ISLETMELERDE_BECERI_EGITIMI_DOKUMANLARI\isletme_Notlari_Eski_Hali_Not_De&#287;erlendirme_Form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YGULAMA%20NOTLARI%20-%20Kopya\1.D&#214;NEM\&#214;&#286;RETMEN\&#304;&#350;LETME%20NOTLARI\&#304;&#350;LETMEDE%20NOT%20HESAPLAMA%2024%20&#350;UBAT\S&#304;TEM&#304;Z\OKUL%20S&#304;TES&#304;\ExcelveWordDosyalari\Dosyalar&#305;m\NECDET%20&#214;ZEL%20DOSYALAR\Eski%20Dosyalar&#305;m\SINIF%20GE&#199;ME\9.s&#305;n&#305;flar%20i&#231;in%20dosya\Ortalama%20Y&#252;k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İRİŞ SAYFASI"/>
      <sheetName val="PERFORMANS HAKKINDA BİLGİ"/>
      <sheetName val="PERFORMAN-ÖDEV DEĞERL."/>
      <sheetName val="SÖZLÜ NOTU İÇİN"/>
      <sheetName val="SINIFLARI GİRİNİZ"/>
      <sheetName val="SINIF İÇİ GÖZLEM (BOŞ)"/>
      <sheetName val="PERFORMAN-ÖDEV (BOŞ)"/>
      <sheetName val="DERSLER VE KODLAR"/>
      <sheetName val="SINIF LİSTELERİ"/>
      <sheetName val="MEVZUAT"/>
    </sheetNames>
    <sheetDataSet>
      <sheetData sheetId="0">
        <row r="4">
          <cell r="C4" t="str">
            <v>MUSTAFA BAYRAM</v>
          </cell>
        </row>
        <row r="5">
          <cell r="C5" t="str">
            <v>CAHİT KARDEŞ</v>
          </cell>
        </row>
        <row r="6">
          <cell r="C6" t="str">
            <v>AHMET BALTACIOĞLU</v>
          </cell>
        </row>
        <row r="7">
          <cell r="C7" t="str">
            <v>NEVZAT BAKANSIZ</v>
          </cell>
        </row>
        <row r="8">
          <cell r="C8" t="str">
            <v>ERDAL TURAN</v>
          </cell>
        </row>
        <row r="9">
          <cell r="C9" t="str">
            <v>TAMER ACAR</v>
          </cell>
        </row>
        <row r="10">
          <cell r="C10" t="str">
            <v>MÜCAHİT TUTKAN</v>
          </cell>
        </row>
        <row r="11">
          <cell r="C11" t="str">
            <v>DİDEM ÇEKİÇCİOĞLU</v>
          </cell>
        </row>
        <row r="12">
          <cell r="C12" t="str">
            <v>SERPİL TAŞÇIOĞLU</v>
          </cell>
        </row>
        <row r="13">
          <cell r="C13" t="str">
            <v>MURAT DERİN</v>
          </cell>
        </row>
        <row r="14">
          <cell r="C14" t="str">
            <v>TÜRKER SAĞIROĞLU</v>
          </cell>
        </row>
        <row r="15">
          <cell r="C15" t="str">
            <v>FULYA TAŞÇEVİREN</v>
          </cell>
        </row>
        <row r="16">
          <cell r="C16" t="str">
            <v>KAMİL YILMAZ</v>
          </cell>
        </row>
        <row r="17">
          <cell r="C17" t="str">
            <v>NURAY KURUGİL</v>
          </cell>
        </row>
        <row r="18">
          <cell r="C18" t="str">
            <v>MURAT MUSTAFA TUNCER</v>
          </cell>
        </row>
        <row r="19">
          <cell r="C19" t="str">
            <v>YÜKSEL ÖZMEN</v>
          </cell>
        </row>
        <row r="20">
          <cell r="C20" t="str">
            <v>MİNİRE SEZER</v>
          </cell>
        </row>
        <row r="21">
          <cell r="C21" t="str">
            <v>NALAN SOYLU</v>
          </cell>
        </row>
        <row r="22">
          <cell r="C22" t="str">
            <v>YUSUF ÇOTUK</v>
          </cell>
        </row>
        <row r="23">
          <cell r="C23" t="str">
            <v>SEVİNÇ GARİP</v>
          </cell>
        </row>
        <row r="24">
          <cell r="C24" t="str">
            <v>AYFER BAHAR</v>
          </cell>
        </row>
        <row r="25">
          <cell r="C25" t="str">
            <v>FUNDA AKPULAT</v>
          </cell>
        </row>
        <row r="26">
          <cell r="C26" t="str">
            <v>EMİNE İÇ</v>
          </cell>
        </row>
        <row r="27">
          <cell r="C27" t="str">
            <v>ERSİN İÇ</v>
          </cell>
        </row>
        <row r="28">
          <cell r="C28" t="str">
            <v>EROL AYDIN</v>
          </cell>
        </row>
        <row r="29">
          <cell r="C29" t="str">
            <v>MUHAMMET ALİ AYDIN</v>
          </cell>
        </row>
        <row r="30">
          <cell r="C30" t="str">
            <v>SELİM İŞBİÇER</v>
          </cell>
        </row>
        <row r="31">
          <cell r="C31" t="str">
            <v>YAHYA BİLİR</v>
          </cell>
        </row>
        <row r="32">
          <cell r="C32" t="str">
            <v>YUSUF TUNCER</v>
          </cell>
        </row>
        <row r="33">
          <cell r="C33" t="str">
            <v>ADNAN DİNÇ</v>
          </cell>
        </row>
        <row r="34">
          <cell r="C34" t="str">
            <v>FİKRET BENZEŞ</v>
          </cell>
        </row>
        <row r="35">
          <cell r="C35" t="str">
            <v>MACİT DEMİR</v>
          </cell>
        </row>
        <row r="36">
          <cell r="C36" t="str">
            <v>ATİLLA CİĞERCİ</v>
          </cell>
        </row>
        <row r="37">
          <cell r="C37" t="str">
            <v>BAKİ EROĞLU</v>
          </cell>
        </row>
        <row r="38">
          <cell r="C38" t="str">
            <v>EMEL YILMAZ</v>
          </cell>
        </row>
        <row r="39">
          <cell r="C39" t="str">
            <v>GÜLŞEN ÜNAL</v>
          </cell>
        </row>
        <row r="40">
          <cell r="C40" t="str">
            <v>MUAMMER KAYMAK</v>
          </cell>
        </row>
        <row r="41">
          <cell r="C41" t="str">
            <v>SEBAHATTİN ÖZTÜRK</v>
          </cell>
        </row>
        <row r="42">
          <cell r="C42" t="str">
            <v>YUNUS ERASLAN</v>
          </cell>
        </row>
        <row r="43">
          <cell r="C43" t="str">
            <v>MUSTAFA MAİL</v>
          </cell>
        </row>
        <row r="44">
          <cell r="C44" t="str">
            <v>GİZEM KAYMAZ</v>
          </cell>
        </row>
        <row r="45">
          <cell r="C45" t="str">
            <v>EMİNE ERDOĞAN</v>
          </cell>
        </row>
        <row r="46">
          <cell r="C46" t="str">
            <v>ZÜLEYHA YORULMAZ</v>
          </cell>
        </row>
        <row r="47">
          <cell r="C47" t="str">
            <v>DERYA YILMAZ</v>
          </cell>
        </row>
        <row r="48">
          <cell r="C48" t="str">
            <v>X</v>
          </cell>
        </row>
        <row r="49">
          <cell r="C49" t="str">
            <v>X</v>
          </cell>
        </row>
        <row r="50">
          <cell r="C50" t="str">
            <v>X</v>
          </cell>
        </row>
        <row r="51">
          <cell r="C51" t="str">
            <v>X</v>
          </cell>
        </row>
        <row r="52">
          <cell r="C52" t="str">
            <v>X</v>
          </cell>
        </row>
        <row r="53">
          <cell r="C53" t="str">
            <v>X</v>
          </cell>
        </row>
        <row r="54">
          <cell r="C54" t="str">
            <v>X</v>
          </cell>
        </row>
        <row r="55">
          <cell r="C55" t="str">
            <v>X</v>
          </cell>
        </row>
        <row r="56">
          <cell r="C56" t="str">
            <v>X</v>
          </cell>
        </row>
        <row r="57">
          <cell r="C57" t="str">
            <v>X</v>
          </cell>
        </row>
        <row r="58">
          <cell r="C58" t="str">
            <v>X</v>
          </cell>
        </row>
        <row r="59">
          <cell r="C59" t="str">
            <v>X</v>
          </cell>
        </row>
        <row r="60">
          <cell r="C60" t="str">
            <v>X</v>
          </cell>
        </row>
        <row r="61">
          <cell r="C61" t="str">
            <v>X</v>
          </cell>
        </row>
        <row r="62">
          <cell r="C62" t="str">
            <v>X</v>
          </cell>
        </row>
        <row r="63">
          <cell r="C63" t="str">
            <v>X</v>
          </cell>
        </row>
        <row r="64">
          <cell r="C64" t="str">
            <v>X</v>
          </cell>
        </row>
        <row r="65">
          <cell r="C65" t="str">
            <v>X</v>
          </cell>
        </row>
        <row r="66">
          <cell r="C66" t="str">
            <v>X</v>
          </cell>
        </row>
        <row r="67">
          <cell r="C67" t="str">
            <v>X</v>
          </cell>
        </row>
        <row r="68">
          <cell r="C68" t="str">
            <v>X</v>
          </cell>
        </row>
        <row r="69">
          <cell r="C69" t="str">
            <v>X</v>
          </cell>
        </row>
        <row r="70">
          <cell r="C70" t="str">
            <v>X</v>
          </cell>
        </row>
        <row r="71">
          <cell r="C71" t="str">
            <v>X</v>
          </cell>
        </row>
        <row r="72">
          <cell r="C72" t="str">
            <v>X</v>
          </cell>
        </row>
        <row r="73">
          <cell r="C73" t="str">
            <v>X</v>
          </cell>
        </row>
        <row r="74">
          <cell r="C74" t="str">
            <v>X</v>
          </cell>
        </row>
        <row r="75">
          <cell r="C75" t="str">
            <v>X</v>
          </cell>
        </row>
        <row r="76">
          <cell r="C76" t="str">
            <v>X</v>
          </cell>
        </row>
        <row r="77">
          <cell r="C77" t="str">
            <v>X</v>
          </cell>
        </row>
        <row r="78">
          <cell r="C78" t="str">
            <v>X</v>
          </cell>
        </row>
        <row r="79">
          <cell r="C79" t="str">
            <v>X</v>
          </cell>
        </row>
        <row r="80">
          <cell r="C80" t="str">
            <v>X</v>
          </cell>
        </row>
        <row r="81">
          <cell r="C81" t="str">
            <v>X</v>
          </cell>
        </row>
        <row r="82">
          <cell r="C82" t="str">
            <v>X</v>
          </cell>
        </row>
        <row r="83">
          <cell r="C83" t="str">
            <v>X</v>
          </cell>
        </row>
        <row r="84">
          <cell r="C84" t="str">
            <v>X</v>
          </cell>
        </row>
        <row r="85">
          <cell r="C85" t="str">
            <v>X</v>
          </cell>
        </row>
        <row r="86">
          <cell r="C86" t="str">
            <v>X</v>
          </cell>
        </row>
        <row r="87">
          <cell r="C87" t="str">
            <v>X</v>
          </cell>
        </row>
        <row r="88">
          <cell r="C88" t="str">
            <v>X</v>
          </cell>
        </row>
        <row r="89">
          <cell r="C89" t="str">
            <v>X</v>
          </cell>
        </row>
        <row r="90">
          <cell r="C90" t="str">
            <v>X</v>
          </cell>
        </row>
        <row r="91">
          <cell r="C91" t="str">
            <v>X</v>
          </cell>
        </row>
        <row r="92">
          <cell r="C92" t="str">
            <v>X</v>
          </cell>
        </row>
        <row r="93">
          <cell r="C93" t="str">
            <v>X</v>
          </cell>
        </row>
        <row r="94">
          <cell r="C94" t="str">
            <v>X</v>
          </cell>
        </row>
        <row r="95">
          <cell r="C95" t="str">
            <v>X</v>
          </cell>
        </row>
        <row r="96">
          <cell r="C96" t="str">
            <v>X</v>
          </cell>
        </row>
        <row r="97">
          <cell r="C97" t="str">
            <v>X</v>
          </cell>
        </row>
        <row r="98">
          <cell r="C98" t="str">
            <v>X</v>
          </cell>
        </row>
        <row r="99">
          <cell r="C99" t="str">
            <v>X</v>
          </cell>
        </row>
        <row r="100">
          <cell r="C100" t="str">
            <v>X</v>
          </cell>
        </row>
        <row r="101">
          <cell r="C101" t="str">
            <v>X</v>
          </cell>
        </row>
        <row r="102">
          <cell r="C102" t="str">
            <v>X</v>
          </cell>
        </row>
        <row r="103">
          <cell r="C103" t="str">
            <v>Liste Sonu</v>
          </cell>
        </row>
      </sheetData>
      <sheetData sheetId="3">
        <row r="3">
          <cell r="CA3">
            <v>0</v>
          </cell>
        </row>
      </sheetData>
      <sheetData sheetId="4">
        <row r="1">
          <cell r="B1" t="str">
            <v>SINIFLAR</v>
          </cell>
        </row>
        <row r="2">
          <cell r="B2" t="str">
            <v>09/A</v>
          </cell>
        </row>
        <row r="3">
          <cell r="B3" t="str">
            <v>09/B</v>
          </cell>
        </row>
        <row r="4">
          <cell r="B4" t="str">
            <v>09/C</v>
          </cell>
        </row>
        <row r="5">
          <cell r="B5" t="str">
            <v>09/D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 t="str">
            <v>SON</v>
          </cell>
        </row>
      </sheetData>
      <sheetData sheetId="8">
        <row r="2">
          <cell r="B2" t="str">
            <v>09/A1</v>
          </cell>
          <cell r="C2" t="str">
            <v>09/A2</v>
          </cell>
          <cell r="D2" t="str">
            <v>09/A3</v>
          </cell>
          <cell r="E2" t="str">
            <v>09/A4</v>
          </cell>
          <cell r="F2" t="str">
            <v>09/A5</v>
          </cell>
          <cell r="H2" t="str">
            <v>09/A6</v>
          </cell>
          <cell r="J2" t="str">
            <v>09/B1</v>
          </cell>
          <cell r="K2" t="str">
            <v>09/B2</v>
          </cell>
          <cell r="L2" t="str">
            <v>09/B3</v>
          </cell>
          <cell r="M2" t="str">
            <v>09/B4</v>
          </cell>
          <cell r="N2" t="str">
            <v>09/B5</v>
          </cell>
          <cell r="P2" t="str">
            <v>09/B6</v>
          </cell>
          <cell r="R2" t="str">
            <v>09/C1</v>
          </cell>
          <cell r="S2" t="str">
            <v>09/C2</v>
          </cell>
          <cell r="T2" t="str">
            <v>09/C3</v>
          </cell>
          <cell r="U2" t="str">
            <v>09/C4</v>
          </cell>
          <cell r="V2" t="str">
            <v>09/C5</v>
          </cell>
          <cell r="X2" t="str">
            <v>09/C6</v>
          </cell>
          <cell r="Z2" t="str">
            <v>09/D1</v>
          </cell>
          <cell r="AA2" t="str">
            <v>09/D2</v>
          </cell>
          <cell r="AB2" t="str">
            <v>09/D3</v>
          </cell>
          <cell r="AC2" t="str">
            <v>09/D4</v>
          </cell>
          <cell r="AD2" t="str">
            <v>09/D5</v>
          </cell>
          <cell r="AF2" t="str">
            <v>09/D6</v>
          </cell>
          <cell r="AH2" t="str">
            <v>01</v>
          </cell>
          <cell r="AI2" t="str">
            <v>02</v>
          </cell>
          <cell r="AJ2" t="str">
            <v>03</v>
          </cell>
          <cell r="AK2" t="str">
            <v>04</v>
          </cell>
          <cell r="AL2" t="str">
            <v>05</v>
          </cell>
          <cell r="AN2" t="str">
            <v>06</v>
          </cell>
          <cell r="AP2" t="str">
            <v>01</v>
          </cell>
          <cell r="AQ2" t="str">
            <v>02</v>
          </cell>
          <cell r="AR2" t="str">
            <v>03</v>
          </cell>
          <cell r="AS2" t="str">
            <v>04</v>
          </cell>
          <cell r="AT2" t="str">
            <v>05</v>
          </cell>
          <cell r="AV2" t="str">
            <v>06</v>
          </cell>
          <cell r="AX2" t="str">
            <v>01</v>
          </cell>
          <cell r="AY2" t="str">
            <v>02</v>
          </cell>
          <cell r="AZ2" t="str">
            <v>03</v>
          </cell>
          <cell r="BA2" t="str">
            <v>04</v>
          </cell>
          <cell r="BB2" t="str">
            <v>05</v>
          </cell>
          <cell r="BD2" t="str">
            <v>06</v>
          </cell>
          <cell r="BF2" t="str">
            <v>01</v>
          </cell>
          <cell r="BG2" t="str">
            <v>02</v>
          </cell>
          <cell r="BH2" t="str">
            <v>03</v>
          </cell>
          <cell r="BI2" t="str">
            <v>04</v>
          </cell>
          <cell r="BJ2" t="str">
            <v>05</v>
          </cell>
          <cell r="BL2" t="str">
            <v>06</v>
          </cell>
          <cell r="BN2" t="str">
            <v>01</v>
          </cell>
          <cell r="BO2" t="str">
            <v>02</v>
          </cell>
          <cell r="BP2" t="str">
            <v>03</v>
          </cell>
          <cell r="BQ2" t="str">
            <v>04</v>
          </cell>
          <cell r="BR2" t="str">
            <v>05</v>
          </cell>
          <cell r="BT2" t="str">
            <v>06</v>
          </cell>
          <cell r="BV2" t="str">
            <v>01</v>
          </cell>
          <cell r="BW2" t="str">
            <v>02</v>
          </cell>
          <cell r="BX2" t="str">
            <v>03</v>
          </cell>
          <cell r="BY2" t="str">
            <v>04</v>
          </cell>
          <cell r="BZ2" t="str">
            <v>05</v>
          </cell>
          <cell r="CB2" t="str">
            <v>06</v>
          </cell>
          <cell r="CD2" t="str">
            <v>1</v>
          </cell>
          <cell r="CE2" t="str">
            <v>2</v>
          </cell>
          <cell r="CF2" t="str">
            <v>3</v>
          </cell>
          <cell r="CG2" t="str">
            <v>4</v>
          </cell>
          <cell r="CH2" t="str">
            <v>5</v>
          </cell>
          <cell r="CJ2" t="str">
            <v>6</v>
          </cell>
          <cell r="CL2" t="str">
            <v>1</v>
          </cell>
          <cell r="CM2" t="str">
            <v>2</v>
          </cell>
          <cell r="CN2" t="str">
            <v>3</v>
          </cell>
          <cell r="CO2" t="str">
            <v>4</v>
          </cell>
          <cell r="CP2" t="str">
            <v>5</v>
          </cell>
          <cell r="CR2" t="str">
            <v>6</v>
          </cell>
          <cell r="CT2" t="str">
            <v>1</v>
          </cell>
          <cell r="CU2" t="str">
            <v>2</v>
          </cell>
          <cell r="CV2" t="str">
            <v>3</v>
          </cell>
          <cell r="CW2" t="str">
            <v>4</v>
          </cell>
          <cell r="CX2" t="str">
            <v>5</v>
          </cell>
          <cell r="CZ2" t="str">
            <v>6</v>
          </cell>
          <cell r="DB2" t="str">
            <v>1</v>
          </cell>
          <cell r="DC2" t="str">
            <v>2</v>
          </cell>
          <cell r="DD2" t="str">
            <v>3</v>
          </cell>
          <cell r="DE2" t="str">
            <v>4</v>
          </cell>
          <cell r="DF2" t="str">
            <v>5</v>
          </cell>
          <cell r="DH2" t="str">
            <v>6</v>
          </cell>
          <cell r="DJ2" t="str">
            <v>1</v>
          </cell>
          <cell r="DK2" t="str">
            <v>2</v>
          </cell>
          <cell r="DL2" t="str">
            <v>3</v>
          </cell>
          <cell r="DM2" t="str">
            <v>4</v>
          </cell>
          <cell r="DN2" t="str">
            <v>5</v>
          </cell>
          <cell r="DP2" t="str">
            <v>6</v>
          </cell>
          <cell r="DR2" t="str">
            <v>1</v>
          </cell>
          <cell r="DS2" t="str">
            <v>2</v>
          </cell>
          <cell r="DT2" t="str">
            <v>3</v>
          </cell>
          <cell r="DU2" t="str">
            <v>4</v>
          </cell>
          <cell r="DV2" t="str">
            <v>5</v>
          </cell>
          <cell r="DX2" t="str">
            <v>6</v>
          </cell>
          <cell r="DZ2" t="str">
            <v>1</v>
          </cell>
          <cell r="EA2" t="str">
            <v>2</v>
          </cell>
          <cell r="EB2" t="str">
            <v>3</v>
          </cell>
          <cell r="EC2" t="str">
            <v>4</v>
          </cell>
          <cell r="ED2" t="str">
            <v>5</v>
          </cell>
          <cell r="EF2" t="str">
            <v>6</v>
          </cell>
        </row>
        <row r="3">
          <cell r="B3" t="str">
            <v>S.NO</v>
          </cell>
          <cell r="C3" t="str">
            <v>NO</v>
          </cell>
          <cell r="D3" t="str">
            <v>ADI</v>
          </cell>
          <cell r="E3" t="str">
            <v>SOYADI</v>
          </cell>
          <cell r="F3" t="str">
            <v>CNS</v>
          </cell>
          <cell r="G3" t="str">
            <v>GRP</v>
          </cell>
          <cell r="H3" t="str">
            <v>SINIF</v>
          </cell>
          <cell r="J3" t="str">
            <v>S.NO</v>
          </cell>
          <cell r="K3" t="str">
            <v>NO</v>
          </cell>
          <cell r="L3" t="str">
            <v>ADI</v>
          </cell>
          <cell r="M3" t="str">
            <v>SOYADI</v>
          </cell>
          <cell r="N3" t="str">
            <v>CNS</v>
          </cell>
          <cell r="O3" t="str">
            <v>GRP</v>
          </cell>
          <cell r="P3" t="str">
            <v>SINIF</v>
          </cell>
          <cell r="R3" t="str">
            <v>S.NO</v>
          </cell>
          <cell r="S3" t="str">
            <v>NO</v>
          </cell>
          <cell r="T3" t="str">
            <v>ADI</v>
          </cell>
          <cell r="U3" t="str">
            <v>SOYADI</v>
          </cell>
          <cell r="V3" t="str">
            <v>CNS</v>
          </cell>
          <cell r="W3" t="str">
            <v>GRP</v>
          </cell>
          <cell r="X3" t="str">
            <v>SINIF</v>
          </cell>
          <cell r="Z3" t="str">
            <v>S.NO</v>
          </cell>
          <cell r="AA3" t="str">
            <v>NO</v>
          </cell>
          <cell r="AB3" t="str">
            <v>ADI</v>
          </cell>
          <cell r="AC3" t="str">
            <v>SOYADI</v>
          </cell>
          <cell r="AD3" t="str">
            <v>CNS</v>
          </cell>
          <cell r="AE3" t="str">
            <v>GRP</v>
          </cell>
          <cell r="AF3" t="str">
            <v>SINIF</v>
          </cell>
          <cell r="AH3" t="str">
            <v>S.NO</v>
          </cell>
          <cell r="AI3" t="str">
            <v>NO</v>
          </cell>
          <cell r="AJ3" t="str">
            <v>ADI</v>
          </cell>
          <cell r="AK3" t="str">
            <v>SOYADI</v>
          </cell>
          <cell r="AL3" t="str">
            <v>CNS</v>
          </cell>
          <cell r="AM3" t="str">
            <v>GRP</v>
          </cell>
          <cell r="AN3" t="str">
            <v>SINIF</v>
          </cell>
          <cell r="AP3" t="str">
            <v>S.NO</v>
          </cell>
          <cell r="AQ3" t="str">
            <v>NO</v>
          </cell>
          <cell r="AR3" t="str">
            <v>ADI</v>
          </cell>
          <cell r="AS3" t="str">
            <v>SOYADI</v>
          </cell>
          <cell r="AT3" t="str">
            <v>CNS</v>
          </cell>
          <cell r="AU3" t="str">
            <v>GRP</v>
          </cell>
          <cell r="AV3" t="str">
            <v>SINIF</v>
          </cell>
          <cell r="AX3" t="str">
            <v>S.NO</v>
          </cell>
          <cell r="AY3" t="str">
            <v>NO</v>
          </cell>
          <cell r="AZ3" t="str">
            <v>ADI</v>
          </cell>
          <cell r="BA3" t="str">
            <v>SOYADI</v>
          </cell>
          <cell r="BB3" t="str">
            <v>CNS</v>
          </cell>
          <cell r="BC3" t="str">
            <v>GRP</v>
          </cell>
          <cell r="BD3" t="str">
            <v>SINIF</v>
          </cell>
          <cell r="BF3" t="str">
            <v>S.NO</v>
          </cell>
          <cell r="BG3" t="str">
            <v>NO</v>
          </cell>
          <cell r="BH3" t="str">
            <v>ADI</v>
          </cell>
          <cell r="BI3" t="str">
            <v>SOYADI</v>
          </cell>
          <cell r="BJ3" t="str">
            <v>CNS</v>
          </cell>
          <cell r="BK3" t="str">
            <v>GRP</v>
          </cell>
          <cell r="BL3" t="str">
            <v>SINIF</v>
          </cell>
          <cell r="BN3" t="str">
            <v>S.NO</v>
          </cell>
          <cell r="BO3" t="str">
            <v>NO</v>
          </cell>
          <cell r="BP3" t="str">
            <v>ADI</v>
          </cell>
          <cell r="BQ3" t="str">
            <v>SOYADI</v>
          </cell>
          <cell r="BR3" t="str">
            <v>CNS</v>
          </cell>
          <cell r="BS3" t="str">
            <v>GRP</v>
          </cell>
          <cell r="BT3" t="str">
            <v>SINIF</v>
          </cell>
          <cell r="BV3" t="str">
            <v>S.NO</v>
          </cell>
          <cell r="BW3" t="str">
            <v>NO</v>
          </cell>
          <cell r="BX3" t="str">
            <v>ADI</v>
          </cell>
          <cell r="BY3" t="str">
            <v>SOYADI</v>
          </cell>
          <cell r="BZ3" t="str">
            <v>CNS</v>
          </cell>
          <cell r="CA3" t="str">
            <v>GRP</v>
          </cell>
          <cell r="CB3" t="str">
            <v>SINIF</v>
          </cell>
          <cell r="CD3" t="str">
            <v>S.NO</v>
          </cell>
          <cell r="CE3" t="str">
            <v>NO</v>
          </cell>
          <cell r="CF3" t="str">
            <v>ADI</v>
          </cell>
          <cell r="CG3" t="str">
            <v>SOYADI</v>
          </cell>
          <cell r="CH3" t="str">
            <v>CNS</v>
          </cell>
          <cell r="CI3" t="str">
            <v>GRP</v>
          </cell>
          <cell r="CJ3" t="str">
            <v>SINIF</v>
          </cell>
          <cell r="CL3" t="str">
            <v>S.NO</v>
          </cell>
          <cell r="CM3" t="str">
            <v>NO</v>
          </cell>
          <cell r="CN3" t="str">
            <v>ADI</v>
          </cell>
          <cell r="CO3" t="str">
            <v>SOYADI</v>
          </cell>
          <cell r="CP3" t="str">
            <v>CNS</v>
          </cell>
          <cell r="CQ3" t="str">
            <v>GRP</v>
          </cell>
          <cell r="CR3" t="str">
            <v>SINIF</v>
          </cell>
          <cell r="CT3" t="str">
            <v>S.NO</v>
          </cell>
          <cell r="CU3" t="str">
            <v>NO</v>
          </cell>
          <cell r="CV3" t="str">
            <v>ADI</v>
          </cell>
          <cell r="CW3" t="str">
            <v>SOYADI</v>
          </cell>
          <cell r="CX3" t="str">
            <v>CNS</v>
          </cell>
          <cell r="CY3" t="str">
            <v>GRP</v>
          </cell>
          <cell r="CZ3" t="str">
            <v>SINIF</v>
          </cell>
          <cell r="DB3" t="str">
            <v>S.NO</v>
          </cell>
          <cell r="DC3" t="str">
            <v>NO</v>
          </cell>
          <cell r="DD3" t="str">
            <v>ADI</v>
          </cell>
          <cell r="DE3" t="str">
            <v>SOYADI</v>
          </cell>
          <cell r="DF3" t="str">
            <v>CNS</v>
          </cell>
          <cell r="DG3" t="str">
            <v>GRP</v>
          </cell>
          <cell r="DH3" t="str">
            <v>SINIF</v>
          </cell>
          <cell r="DJ3" t="str">
            <v>S.NO</v>
          </cell>
          <cell r="DK3" t="str">
            <v>NO</v>
          </cell>
          <cell r="DL3" t="str">
            <v>ADI</v>
          </cell>
          <cell r="DM3" t="str">
            <v>SOYADI</v>
          </cell>
          <cell r="DN3" t="str">
            <v>CNS</v>
          </cell>
          <cell r="DO3" t="str">
            <v>GRP</v>
          </cell>
          <cell r="DP3" t="str">
            <v>SINIF</v>
          </cell>
          <cell r="DR3" t="str">
            <v>S.NO</v>
          </cell>
          <cell r="DS3" t="str">
            <v>NO</v>
          </cell>
          <cell r="DT3" t="str">
            <v>ADI</v>
          </cell>
          <cell r="DU3" t="str">
            <v>SOYADI</v>
          </cell>
          <cell r="DV3" t="str">
            <v>CNS</v>
          </cell>
          <cell r="DW3" t="str">
            <v>GRP</v>
          </cell>
          <cell r="DX3" t="str">
            <v>SINIF</v>
          </cell>
          <cell r="DZ3" t="str">
            <v>S.NO</v>
          </cell>
          <cell r="EA3" t="str">
            <v>NO</v>
          </cell>
          <cell r="EB3" t="str">
            <v>ADI</v>
          </cell>
          <cell r="EC3" t="str">
            <v>SOYADI</v>
          </cell>
          <cell r="ED3" t="str">
            <v>CNS</v>
          </cell>
          <cell r="EE3" t="str">
            <v>GRP</v>
          </cell>
          <cell r="EF3" t="str">
            <v>SINIF</v>
          </cell>
        </row>
        <row r="4">
          <cell r="B4">
            <v>1</v>
          </cell>
          <cell r="C4">
            <v>461</v>
          </cell>
          <cell r="D4" t="str">
            <v>AÇELYA</v>
          </cell>
          <cell r="E4" t="str">
            <v>YAŞAR</v>
          </cell>
          <cell r="F4" t="str">
            <v>Kız</v>
          </cell>
          <cell r="G4">
            <v>0</v>
          </cell>
          <cell r="H4" t="str">
            <v>09/A-0</v>
          </cell>
          <cell r="J4">
            <v>1</v>
          </cell>
          <cell r="K4">
            <v>460</v>
          </cell>
          <cell r="L4" t="str">
            <v>ABDÜSSAMET</v>
          </cell>
          <cell r="M4" t="str">
            <v>NAZLI</v>
          </cell>
          <cell r="N4" t="str">
            <v>Erkek</v>
          </cell>
          <cell r="O4">
            <v>0</v>
          </cell>
          <cell r="P4" t="str">
            <v>09/B-0</v>
          </cell>
          <cell r="R4">
            <v>1</v>
          </cell>
          <cell r="S4">
            <v>467</v>
          </cell>
          <cell r="T4" t="str">
            <v>BARIŞ</v>
          </cell>
          <cell r="U4" t="str">
            <v>KARA</v>
          </cell>
          <cell r="V4" t="str">
            <v>Erkek</v>
          </cell>
          <cell r="W4">
            <v>0</v>
          </cell>
          <cell r="X4" t="str">
            <v>09/C-0</v>
          </cell>
          <cell r="Z4">
            <v>1</v>
          </cell>
          <cell r="AA4">
            <v>464</v>
          </cell>
          <cell r="AB4" t="str">
            <v>AHMET KAAN</v>
          </cell>
          <cell r="AC4" t="str">
            <v>KAYĞINOK</v>
          </cell>
          <cell r="AD4" t="str">
            <v>Erkek</v>
          </cell>
          <cell r="AE4">
            <v>0</v>
          </cell>
          <cell r="AF4" t="str">
            <v>09/D-0</v>
          </cell>
          <cell r="AH4">
            <v>1</v>
          </cell>
          <cell r="AP4">
            <v>1</v>
          </cell>
          <cell r="AQ4">
            <v>3</v>
          </cell>
          <cell r="AR4" t="str">
            <v>HABİBE NUR</v>
          </cell>
          <cell r="AS4" t="str">
            <v>AKDEMİR</v>
          </cell>
          <cell r="AT4" t="str">
            <v>K</v>
          </cell>
          <cell r="AU4">
            <v>1</v>
          </cell>
          <cell r="AV4" t="str">
            <v>0-1</v>
          </cell>
          <cell r="AX4">
            <v>1</v>
          </cell>
          <cell r="AY4">
            <v>11</v>
          </cell>
          <cell r="AZ4" t="str">
            <v>MEHTAP</v>
          </cell>
          <cell r="BA4" t="str">
            <v>ALTUNBAŞ</v>
          </cell>
          <cell r="BB4" t="str">
            <v>K</v>
          </cell>
          <cell r="BC4">
            <v>1</v>
          </cell>
          <cell r="BD4" t="str">
            <v>0-1</v>
          </cell>
          <cell r="BF4">
            <v>1</v>
          </cell>
          <cell r="BG4">
            <v>91</v>
          </cell>
          <cell r="BH4" t="str">
            <v>ARZU</v>
          </cell>
          <cell r="BI4" t="str">
            <v>HATİPOĞLU</v>
          </cell>
          <cell r="BJ4" t="str">
            <v>K</v>
          </cell>
          <cell r="BK4">
            <v>1</v>
          </cell>
          <cell r="BL4" t="str">
            <v>0-1</v>
          </cell>
          <cell r="BN4">
            <v>1</v>
          </cell>
          <cell r="BO4">
            <v>90</v>
          </cell>
          <cell r="BP4" t="str">
            <v>KADRİYE</v>
          </cell>
          <cell r="BQ4" t="str">
            <v>GÜL</v>
          </cell>
          <cell r="BR4" t="str">
            <v>K</v>
          </cell>
          <cell r="BS4">
            <v>1</v>
          </cell>
          <cell r="BT4" t="str">
            <v>0-1</v>
          </cell>
          <cell r="BV4">
            <v>1</v>
          </cell>
          <cell r="CB4" t="str">
            <v>-</v>
          </cell>
          <cell r="CD4">
            <v>1</v>
          </cell>
          <cell r="CJ4" t="str">
            <v>-</v>
          </cell>
          <cell r="CL4">
            <v>1</v>
          </cell>
          <cell r="CR4" t="str">
            <v>-</v>
          </cell>
          <cell r="CT4">
            <v>1</v>
          </cell>
          <cell r="CZ4" t="str">
            <v>-</v>
          </cell>
          <cell r="DB4">
            <v>1</v>
          </cell>
          <cell r="DH4" t="str">
            <v>-</v>
          </cell>
          <cell r="DJ4">
            <v>1</v>
          </cell>
          <cell r="DP4" t="str">
            <v>-</v>
          </cell>
          <cell r="DR4">
            <v>1</v>
          </cell>
          <cell r="DX4" t="str">
            <v>-</v>
          </cell>
          <cell r="DZ4">
            <v>1</v>
          </cell>
          <cell r="EF4" t="str">
            <v>-</v>
          </cell>
        </row>
        <row r="5">
          <cell r="B5">
            <v>2</v>
          </cell>
          <cell r="C5">
            <v>465</v>
          </cell>
          <cell r="D5" t="str">
            <v>ALİ</v>
          </cell>
          <cell r="E5" t="str">
            <v>TUNÇ</v>
          </cell>
          <cell r="F5" t="str">
            <v>Erkek</v>
          </cell>
          <cell r="G5">
            <v>0</v>
          </cell>
          <cell r="H5" t="str">
            <v>09/A-0</v>
          </cell>
          <cell r="J5">
            <v>2</v>
          </cell>
          <cell r="K5">
            <v>462</v>
          </cell>
          <cell r="L5" t="str">
            <v>ADALET</v>
          </cell>
          <cell r="M5" t="str">
            <v>ÜNAL</v>
          </cell>
          <cell r="N5" t="str">
            <v>Kız</v>
          </cell>
          <cell r="O5">
            <v>0</v>
          </cell>
          <cell r="P5" t="str">
            <v>09/B-0</v>
          </cell>
          <cell r="R5">
            <v>2</v>
          </cell>
          <cell r="S5">
            <v>483</v>
          </cell>
          <cell r="T5" t="str">
            <v>ECEM NAZ</v>
          </cell>
          <cell r="U5" t="str">
            <v>KAZDAL</v>
          </cell>
          <cell r="V5" t="str">
            <v>Kız</v>
          </cell>
          <cell r="W5">
            <v>0</v>
          </cell>
          <cell r="X5" t="str">
            <v>09/C-0</v>
          </cell>
          <cell r="Z5">
            <v>2</v>
          </cell>
          <cell r="AA5">
            <v>470</v>
          </cell>
          <cell r="AB5" t="str">
            <v>BELGİN</v>
          </cell>
          <cell r="AC5" t="str">
            <v>AKYÜZ</v>
          </cell>
          <cell r="AD5" t="str">
            <v>Kız</v>
          </cell>
          <cell r="AE5">
            <v>0</v>
          </cell>
          <cell r="AF5" t="str">
            <v>09/D-0</v>
          </cell>
          <cell r="AH5">
            <v>2</v>
          </cell>
          <cell r="AP5">
            <v>2</v>
          </cell>
          <cell r="AQ5">
            <v>5</v>
          </cell>
          <cell r="AR5" t="str">
            <v>MERVE</v>
          </cell>
          <cell r="AS5" t="str">
            <v>KARA</v>
          </cell>
          <cell r="AT5" t="str">
            <v>K</v>
          </cell>
          <cell r="AU5">
            <v>1</v>
          </cell>
          <cell r="AV5" t="str">
            <v>0-1</v>
          </cell>
          <cell r="AX5">
            <v>2</v>
          </cell>
          <cell r="AY5">
            <v>68</v>
          </cell>
          <cell r="AZ5" t="str">
            <v>MERVE</v>
          </cell>
          <cell r="BA5" t="str">
            <v>KELEŞ</v>
          </cell>
          <cell r="BB5" t="str">
            <v>K</v>
          </cell>
          <cell r="BC5">
            <v>1</v>
          </cell>
          <cell r="BD5" t="str">
            <v>0-1</v>
          </cell>
          <cell r="BF5">
            <v>2</v>
          </cell>
          <cell r="BG5">
            <v>93</v>
          </cell>
          <cell r="BH5" t="str">
            <v>ASLI</v>
          </cell>
          <cell r="BI5" t="str">
            <v>ŞANLI</v>
          </cell>
          <cell r="BJ5" t="str">
            <v>K</v>
          </cell>
          <cell r="BK5">
            <v>1</v>
          </cell>
          <cell r="BL5" t="str">
            <v>0-1</v>
          </cell>
          <cell r="BN5">
            <v>2</v>
          </cell>
          <cell r="BO5">
            <v>94</v>
          </cell>
          <cell r="BP5" t="str">
            <v>KÜBRA</v>
          </cell>
          <cell r="BQ5" t="str">
            <v>KOÇ</v>
          </cell>
          <cell r="BR5" t="str">
            <v>K</v>
          </cell>
          <cell r="BS5">
            <v>1</v>
          </cell>
          <cell r="BT5" t="str">
            <v>0-1</v>
          </cell>
          <cell r="BV5">
            <v>2</v>
          </cell>
          <cell r="CB5" t="str">
            <v>-</v>
          </cell>
          <cell r="CD5">
            <v>2</v>
          </cell>
          <cell r="CJ5" t="str">
            <v>-</v>
          </cell>
          <cell r="CL5">
            <v>2</v>
          </cell>
          <cell r="CR5" t="str">
            <v>-</v>
          </cell>
          <cell r="CT5">
            <v>2</v>
          </cell>
          <cell r="CZ5" t="str">
            <v>-</v>
          </cell>
          <cell r="DB5">
            <v>2</v>
          </cell>
          <cell r="DH5" t="str">
            <v>-</v>
          </cell>
          <cell r="DJ5">
            <v>2</v>
          </cell>
          <cell r="DP5" t="str">
            <v>-</v>
          </cell>
          <cell r="DR5">
            <v>2</v>
          </cell>
          <cell r="DX5" t="str">
            <v>-</v>
          </cell>
          <cell r="DZ5">
            <v>2</v>
          </cell>
          <cell r="EF5" t="str">
            <v>-</v>
          </cell>
        </row>
        <row r="6">
          <cell r="B6">
            <v>3</v>
          </cell>
          <cell r="C6">
            <v>471</v>
          </cell>
          <cell r="D6" t="str">
            <v>BERAAT</v>
          </cell>
          <cell r="E6" t="str">
            <v>KOYUN</v>
          </cell>
          <cell r="F6" t="str">
            <v>Erkek</v>
          </cell>
          <cell r="G6">
            <v>0</v>
          </cell>
          <cell r="H6" t="str">
            <v>09/A-0</v>
          </cell>
          <cell r="J6">
            <v>3</v>
          </cell>
          <cell r="K6">
            <v>463</v>
          </cell>
          <cell r="L6" t="str">
            <v>AHMET</v>
          </cell>
          <cell r="M6" t="str">
            <v>BABAOĞLU</v>
          </cell>
          <cell r="N6" t="str">
            <v>Erkek</v>
          </cell>
          <cell r="O6">
            <v>0</v>
          </cell>
          <cell r="P6" t="str">
            <v>09/B-0</v>
          </cell>
          <cell r="R6">
            <v>3</v>
          </cell>
          <cell r="S6">
            <v>486</v>
          </cell>
          <cell r="T6" t="str">
            <v>EFE CAN</v>
          </cell>
          <cell r="U6" t="str">
            <v>YILDIRIM</v>
          </cell>
          <cell r="V6" t="str">
            <v>Erkek</v>
          </cell>
          <cell r="W6">
            <v>0</v>
          </cell>
          <cell r="X6" t="str">
            <v>09/C-0</v>
          </cell>
          <cell r="Z6">
            <v>3</v>
          </cell>
          <cell r="AA6">
            <v>476</v>
          </cell>
          <cell r="AB6" t="str">
            <v>BURAK</v>
          </cell>
          <cell r="AC6" t="str">
            <v>GÜNAY</v>
          </cell>
          <cell r="AD6" t="str">
            <v>Erkek</v>
          </cell>
          <cell r="AE6">
            <v>0</v>
          </cell>
          <cell r="AF6" t="str">
            <v>09/D-0</v>
          </cell>
          <cell r="AH6">
            <v>3</v>
          </cell>
          <cell r="AP6">
            <v>3</v>
          </cell>
          <cell r="AQ6">
            <v>6</v>
          </cell>
          <cell r="AR6" t="str">
            <v>UMUT</v>
          </cell>
          <cell r="AS6" t="str">
            <v>AKGÖL</v>
          </cell>
          <cell r="AT6" t="str">
            <v>E</v>
          </cell>
          <cell r="AU6">
            <v>1</v>
          </cell>
          <cell r="AV6" t="str">
            <v>0-1</v>
          </cell>
          <cell r="AX6">
            <v>3</v>
          </cell>
          <cell r="AY6">
            <v>69</v>
          </cell>
          <cell r="AZ6" t="str">
            <v>NESLİHAN</v>
          </cell>
          <cell r="BA6" t="str">
            <v>KÖK</v>
          </cell>
          <cell r="BB6" t="str">
            <v>K</v>
          </cell>
          <cell r="BC6">
            <v>1</v>
          </cell>
          <cell r="BD6" t="str">
            <v>0-1</v>
          </cell>
          <cell r="BF6">
            <v>3</v>
          </cell>
          <cell r="BG6">
            <v>95</v>
          </cell>
          <cell r="BH6" t="str">
            <v>AYGÜL</v>
          </cell>
          <cell r="BI6" t="str">
            <v>BAŞ</v>
          </cell>
          <cell r="BJ6" t="str">
            <v>K</v>
          </cell>
          <cell r="BK6">
            <v>1</v>
          </cell>
          <cell r="BL6" t="str">
            <v>0-1</v>
          </cell>
          <cell r="BN6">
            <v>3</v>
          </cell>
          <cell r="BO6">
            <v>96</v>
          </cell>
          <cell r="BP6" t="str">
            <v>KÜBRA</v>
          </cell>
          <cell r="BQ6" t="str">
            <v>GENCER</v>
          </cell>
          <cell r="BR6" t="str">
            <v>K</v>
          </cell>
          <cell r="BS6">
            <v>1</v>
          </cell>
          <cell r="BT6" t="str">
            <v>0-1</v>
          </cell>
          <cell r="BV6">
            <v>3</v>
          </cell>
          <cell r="CB6" t="str">
            <v>-</v>
          </cell>
          <cell r="CD6">
            <v>3</v>
          </cell>
          <cell r="CJ6" t="str">
            <v>-</v>
          </cell>
          <cell r="CL6">
            <v>3</v>
          </cell>
          <cell r="CR6" t="str">
            <v>-</v>
          </cell>
          <cell r="CT6">
            <v>3</v>
          </cell>
          <cell r="CZ6" t="str">
            <v>-</v>
          </cell>
          <cell r="DB6">
            <v>3</v>
          </cell>
          <cell r="DH6" t="str">
            <v>-</v>
          </cell>
          <cell r="DJ6">
            <v>3</v>
          </cell>
          <cell r="DP6" t="str">
            <v>-</v>
          </cell>
          <cell r="DR6">
            <v>3</v>
          </cell>
          <cell r="DX6" t="str">
            <v>-</v>
          </cell>
          <cell r="DZ6">
            <v>3</v>
          </cell>
          <cell r="EF6" t="str">
            <v>-</v>
          </cell>
        </row>
        <row r="7">
          <cell r="B7">
            <v>4</v>
          </cell>
          <cell r="C7">
            <v>472</v>
          </cell>
          <cell r="D7" t="str">
            <v>BERİL</v>
          </cell>
          <cell r="E7" t="str">
            <v>DURMAZ</v>
          </cell>
          <cell r="F7" t="str">
            <v>Kız</v>
          </cell>
          <cell r="G7">
            <v>0</v>
          </cell>
          <cell r="H7" t="str">
            <v>09/A-0</v>
          </cell>
          <cell r="J7">
            <v>4</v>
          </cell>
          <cell r="K7">
            <v>466</v>
          </cell>
          <cell r="L7" t="str">
            <v>AYNUR</v>
          </cell>
          <cell r="M7" t="str">
            <v>BAŞ</v>
          </cell>
          <cell r="N7" t="str">
            <v>Kız</v>
          </cell>
          <cell r="O7">
            <v>0</v>
          </cell>
          <cell r="P7" t="str">
            <v>09/B-0</v>
          </cell>
          <cell r="R7">
            <v>4</v>
          </cell>
          <cell r="S7">
            <v>488</v>
          </cell>
          <cell r="T7" t="str">
            <v>ELİF</v>
          </cell>
          <cell r="U7" t="str">
            <v>ÇOLAK</v>
          </cell>
          <cell r="V7" t="str">
            <v>Kız</v>
          </cell>
          <cell r="W7">
            <v>0</v>
          </cell>
          <cell r="X7" t="str">
            <v>09/C-0</v>
          </cell>
          <cell r="Z7">
            <v>4</v>
          </cell>
          <cell r="AA7">
            <v>479</v>
          </cell>
          <cell r="AB7" t="str">
            <v>DAMLA</v>
          </cell>
          <cell r="AC7" t="str">
            <v>KESKİN</v>
          </cell>
          <cell r="AD7" t="str">
            <v>Kız</v>
          </cell>
          <cell r="AE7">
            <v>0</v>
          </cell>
          <cell r="AF7" t="str">
            <v>09/D-0</v>
          </cell>
          <cell r="AH7">
            <v>4</v>
          </cell>
          <cell r="AP7">
            <v>4</v>
          </cell>
          <cell r="AX7">
            <v>4</v>
          </cell>
          <cell r="BF7">
            <v>4</v>
          </cell>
          <cell r="BN7">
            <v>4</v>
          </cell>
          <cell r="BV7">
            <v>4</v>
          </cell>
          <cell r="CB7" t="str">
            <v>-</v>
          </cell>
          <cell r="CD7">
            <v>4</v>
          </cell>
          <cell r="CJ7" t="str">
            <v>-</v>
          </cell>
          <cell r="CL7">
            <v>4</v>
          </cell>
          <cell r="CR7" t="str">
            <v>-</v>
          </cell>
          <cell r="CT7">
            <v>4</v>
          </cell>
          <cell r="CZ7" t="str">
            <v>-</v>
          </cell>
          <cell r="DB7">
            <v>4</v>
          </cell>
          <cell r="DH7" t="str">
            <v>-</v>
          </cell>
          <cell r="DJ7">
            <v>4</v>
          </cell>
          <cell r="DP7" t="str">
            <v>-</v>
          </cell>
          <cell r="DR7">
            <v>4</v>
          </cell>
          <cell r="DX7" t="str">
            <v>-</v>
          </cell>
          <cell r="DZ7">
            <v>4</v>
          </cell>
          <cell r="EF7" t="str">
            <v>-</v>
          </cell>
        </row>
        <row r="8">
          <cell r="B8">
            <v>5</v>
          </cell>
          <cell r="C8">
            <v>474</v>
          </cell>
          <cell r="D8" t="str">
            <v>BETÜL</v>
          </cell>
          <cell r="E8" t="str">
            <v>DERİNDERE</v>
          </cell>
          <cell r="F8" t="str">
            <v>Kız</v>
          </cell>
          <cell r="G8">
            <v>0</v>
          </cell>
          <cell r="H8" t="str">
            <v>09/A-0</v>
          </cell>
          <cell r="J8">
            <v>5</v>
          </cell>
          <cell r="K8">
            <v>468</v>
          </cell>
          <cell r="L8" t="str">
            <v>BARIŞ</v>
          </cell>
          <cell r="M8" t="str">
            <v>YURTSEVER</v>
          </cell>
          <cell r="N8" t="str">
            <v>Erkek</v>
          </cell>
          <cell r="O8">
            <v>0</v>
          </cell>
          <cell r="P8" t="str">
            <v>09/B-0</v>
          </cell>
          <cell r="R8">
            <v>5</v>
          </cell>
          <cell r="S8">
            <v>489</v>
          </cell>
          <cell r="T8" t="str">
            <v>HİLAL</v>
          </cell>
          <cell r="U8" t="str">
            <v>TEMİZ</v>
          </cell>
          <cell r="V8" t="str">
            <v>Kız</v>
          </cell>
          <cell r="W8">
            <v>0</v>
          </cell>
          <cell r="X8" t="str">
            <v>09/C-0</v>
          </cell>
          <cell r="Z8">
            <v>5</v>
          </cell>
          <cell r="AA8">
            <v>482</v>
          </cell>
          <cell r="AB8" t="str">
            <v>EBRAR</v>
          </cell>
          <cell r="AC8" t="str">
            <v>BİLGİN</v>
          </cell>
          <cell r="AD8" t="str">
            <v>Kız</v>
          </cell>
          <cell r="AE8">
            <v>0</v>
          </cell>
          <cell r="AF8" t="str">
            <v>09/D-0</v>
          </cell>
          <cell r="AH8">
            <v>5</v>
          </cell>
          <cell r="AP8">
            <v>5</v>
          </cell>
          <cell r="AX8">
            <v>5</v>
          </cell>
          <cell r="BF8">
            <v>5</v>
          </cell>
          <cell r="BN8">
            <v>5</v>
          </cell>
          <cell r="BV8">
            <v>5</v>
          </cell>
          <cell r="CB8" t="str">
            <v>-</v>
          </cell>
          <cell r="CD8">
            <v>5</v>
          </cell>
          <cell r="CJ8" t="str">
            <v>-</v>
          </cell>
          <cell r="CL8">
            <v>5</v>
          </cell>
          <cell r="CR8" t="str">
            <v>-</v>
          </cell>
          <cell r="CT8">
            <v>5</v>
          </cell>
          <cell r="CZ8" t="str">
            <v>-</v>
          </cell>
          <cell r="DB8">
            <v>5</v>
          </cell>
          <cell r="DH8" t="str">
            <v>-</v>
          </cell>
          <cell r="DJ8">
            <v>5</v>
          </cell>
          <cell r="DP8" t="str">
            <v>-</v>
          </cell>
          <cell r="DR8">
            <v>5</v>
          </cell>
          <cell r="DX8" t="str">
            <v>-</v>
          </cell>
          <cell r="DZ8">
            <v>5</v>
          </cell>
          <cell r="EF8" t="str">
            <v>-</v>
          </cell>
        </row>
        <row r="9">
          <cell r="B9">
            <v>6</v>
          </cell>
          <cell r="C9">
            <v>477</v>
          </cell>
          <cell r="D9" t="str">
            <v>CANSU ECE</v>
          </cell>
          <cell r="E9" t="str">
            <v>BIÇAK</v>
          </cell>
          <cell r="F9" t="str">
            <v>Kız</v>
          </cell>
          <cell r="G9">
            <v>0</v>
          </cell>
          <cell r="H9" t="str">
            <v>09/A-0</v>
          </cell>
          <cell r="J9">
            <v>6</v>
          </cell>
          <cell r="K9">
            <v>469</v>
          </cell>
          <cell r="L9" t="str">
            <v>BARIŞCAN</v>
          </cell>
          <cell r="M9" t="str">
            <v>KOCAGER</v>
          </cell>
          <cell r="N9" t="str">
            <v>Erkek</v>
          </cell>
          <cell r="O9">
            <v>0</v>
          </cell>
          <cell r="P9" t="str">
            <v>09/B-0</v>
          </cell>
          <cell r="R9">
            <v>6</v>
          </cell>
          <cell r="S9">
            <v>490</v>
          </cell>
          <cell r="T9" t="str">
            <v>EMİNE</v>
          </cell>
          <cell r="U9" t="str">
            <v>SOYLU</v>
          </cell>
          <cell r="V9" t="str">
            <v>Kız</v>
          </cell>
          <cell r="W9">
            <v>0</v>
          </cell>
          <cell r="X9" t="str">
            <v>09/C-0</v>
          </cell>
          <cell r="Z9">
            <v>6</v>
          </cell>
          <cell r="AA9">
            <v>484</v>
          </cell>
          <cell r="AB9" t="str">
            <v>EDA</v>
          </cell>
          <cell r="AC9" t="str">
            <v>BEKTAŞ</v>
          </cell>
          <cell r="AD9" t="str">
            <v>Kız</v>
          </cell>
          <cell r="AE9">
            <v>0</v>
          </cell>
          <cell r="AF9" t="str">
            <v>09/D-0</v>
          </cell>
          <cell r="AH9">
            <v>6</v>
          </cell>
          <cell r="AP9">
            <v>6</v>
          </cell>
          <cell r="AX9">
            <v>6</v>
          </cell>
          <cell r="BF9">
            <v>6</v>
          </cell>
          <cell r="BN9">
            <v>6</v>
          </cell>
          <cell r="BV9">
            <v>6</v>
          </cell>
          <cell r="CB9" t="str">
            <v>-</v>
          </cell>
          <cell r="CD9">
            <v>6</v>
          </cell>
          <cell r="CJ9" t="str">
            <v>-</v>
          </cell>
          <cell r="CL9">
            <v>6</v>
          </cell>
          <cell r="CR9" t="str">
            <v>-</v>
          </cell>
          <cell r="CT9">
            <v>6</v>
          </cell>
          <cell r="CZ9" t="str">
            <v>-</v>
          </cell>
          <cell r="DB9">
            <v>6</v>
          </cell>
          <cell r="DH9" t="str">
            <v>-</v>
          </cell>
          <cell r="DJ9">
            <v>6</v>
          </cell>
          <cell r="DP9" t="str">
            <v>-</v>
          </cell>
          <cell r="DR9">
            <v>6</v>
          </cell>
          <cell r="DX9" t="str">
            <v>-</v>
          </cell>
          <cell r="DZ9">
            <v>6</v>
          </cell>
          <cell r="EF9" t="str">
            <v>-</v>
          </cell>
        </row>
        <row r="10">
          <cell r="B10">
            <v>7</v>
          </cell>
          <cell r="C10">
            <v>478</v>
          </cell>
          <cell r="D10" t="str">
            <v>CÖMERT</v>
          </cell>
          <cell r="E10" t="str">
            <v>AKSOY</v>
          </cell>
          <cell r="F10" t="str">
            <v>Erkek</v>
          </cell>
          <cell r="G10">
            <v>0</v>
          </cell>
          <cell r="H10" t="str">
            <v>09/A-0</v>
          </cell>
          <cell r="J10">
            <v>7</v>
          </cell>
          <cell r="K10">
            <v>475</v>
          </cell>
          <cell r="L10" t="str">
            <v>BUKET</v>
          </cell>
          <cell r="M10" t="str">
            <v>BERBER</v>
          </cell>
          <cell r="N10" t="str">
            <v>Kız</v>
          </cell>
          <cell r="O10">
            <v>0</v>
          </cell>
          <cell r="P10" t="str">
            <v>09/B-0</v>
          </cell>
          <cell r="R10">
            <v>7</v>
          </cell>
          <cell r="S10">
            <v>492</v>
          </cell>
          <cell r="T10" t="str">
            <v>EMİR ASAF</v>
          </cell>
          <cell r="U10" t="str">
            <v>ERTON</v>
          </cell>
          <cell r="V10" t="str">
            <v>Erkek</v>
          </cell>
          <cell r="W10">
            <v>0</v>
          </cell>
          <cell r="X10" t="str">
            <v>09/C-0</v>
          </cell>
          <cell r="Z10">
            <v>7</v>
          </cell>
          <cell r="AA10">
            <v>485</v>
          </cell>
          <cell r="AB10" t="str">
            <v>EBRAR</v>
          </cell>
          <cell r="AC10" t="str">
            <v>GENÇ</v>
          </cell>
          <cell r="AD10" t="str">
            <v>Kız</v>
          </cell>
          <cell r="AE10">
            <v>0</v>
          </cell>
          <cell r="AF10" t="str">
            <v>09/D-0</v>
          </cell>
          <cell r="AH10">
            <v>7</v>
          </cell>
          <cell r="AP10">
            <v>7</v>
          </cell>
          <cell r="AX10">
            <v>7</v>
          </cell>
          <cell r="BF10">
            <v>7</v>
          </cell>
          <cell r="BN10">
            <v>7</v>
          </cell>
          <cell r="BV10">
            <v>7</v>
          </cell>
          <cell r="CB10" t="str">
            <v>-</v>
          </cell>
          <cell r="CD10">
            <v>7</v>
          </cell>
          <cell r="CJ10" t="str">
            <v>-</v>
          </cell>
          <cell r="CL10">
            <v>7</v>
          </cell>
          <cell r="CR10" t="str">
            <v>-</v>
          </cell>
          <cell r="CT10">
            <v>7</v>
          </cell>
          <cell r="CZ10" t="str">
            <v>-</v>
          </cell>
          <cell r="DB10">
            <v>7</v>
          </cell>
          <cell r="DH10" t="str">
            <v>-</v>
          </cell>
          <cell r="DJ10">
            <v>7</v>
          </cell>
          <cell r="DP10" t="str">
            <v>-</v>
          </cell>
          <cell r="DR10">
            <v>7</v>
          </cell>
          <cell r="DX10" t="str">
            <v>-</v>
          </cell>
          <cell r="DZ10">
            <v>7</v>
          </cell>
          <cell r="EF10" t="str">
            <v>-</v>
          </cell>
        </row>
        <row r="11">
          <cell r="B11">
            <v>8</v>
          </cell>
          <cell r="C11">
            <v>494</v>
          </cell>
          <cell r="D11" t="str">
            <v>ENES</v>
          </cell>
          <cell r="E11" t="str">
            <v>DURMUŞ</v>
          </cell>
          <cell r="F11" t="str">
            <v>Erkek</v>
          </cell>
          <cell r="G11">
            <v>0</v>
          </cell>
          <cell r="H11" t="str">
            <v>09/A-0</v>
          </cell>
          <cell r="J11">
            <v>8</v>
          </cell>
          <cell r="K11">
            <v>481</v>
          </cell>
          <cell r="L11" t="str">
            <v>DİLAN</v>
          </cell>
          <cell r="M11" t="str">
            <v>USANMAZ</v>
          </cell>
          <cell r="N11" t="str">
            <v>Kız</v>
          </cell>
          <cell r="O11">
            <v>0</v>
          </cell>
          <cell r="P11" t="str">
            <v>09/B-0</v>
          </cell>
          <cell r="R11">
            <v>8</v>
          </cell>
          <cell r="S11">
            <v>495</v>
          </cell>
          <cell r="T11" t="str">
            <v>EMRE</v>
          </cell>
          <cell r="U11" t="str">
            <v>ÖKTEM</v>
          </cell>
          <cell r="V11" t="str">
            <v>Erkek</v>
          </cell>
          <cell r="W11">
            <v>0</v>
          </cell>
          <cell r="X11" t="str">
            <v>09/C-0</v>
          </cell>
          <cell r="Z11">
            <v>8</v>
          </cell>
          <cell r="AA11">
            <v>491</v>
          </cell>
          <cell r="AB11" t="str">
            <v>EMİNE</v>
          </cell>
          <cell r="AC11" t="str">
            <v>ŞAHİN</v>
          </cell>
          <cell r="AD11" t="str">
            <v>Kız</v>
          </cell>
          <cell r="AE11">
            <v>0</v>
          </cell>
          <cell r="AF11" t="str">
            <v>09/D-0</v>
          </cell>
          <cell r="AH11">
            <v>8</v>
          </cell>
          <cell r="AP11">
            <v>8</v>
          </cell>
          <cell r="AX11">
            <v>8</v>
          </cell>
          <cell r="BF11">
            <v>8</v>
          </cell>
          <cell r="BN11">
            <v>8</v>
          </cell>
          <cell r="BV11">
            <v>8</v>
          </cell>
          <cell r="CB11" t="str">
            <v>-</v>
          </cell>
          <cell r="CD11">
            <v>8</v>
          </cell>
          <cell r="CJ11" t="str">
            <v>-</v>
          </cell>
          <cell r="CL11">
            <v>8</v>
          </cell>
          <cell r="CR11" t="str">
            <v>-</v>
          </cell>
          <cell r="CT11">
            <v>8</v>
          </cell>
          <cell r="CZ11" t="str">
            <v>-</v>
          </cell>
          <cell r="DB11">
            <v>8</v>
          </cell>
          <cell r="DH11" t="str">
            <v>-</v>
          </cell>
          <cell r="DJ11">
            <v>8</v>
          </cell>
          <cell r="DP11" t="str">
            <v>-</v>
          </cell>
          <cell r="DR11">
            <v>8</v>
          </cell>
          <cell r="DX11" t="str">
            <v>-</v>
          </cell>
          <cell r="DZ11">
            <v>8</v>
          </cell>
          <cell r="EF11" t="str">
            <v>-</v>
          </cell>
        </row>
        <row r="12">
          <cell r="B12">
            <v>9</v>
          </cell>
          <cell r="C12">
            <v>496</v>
          </cell>
          <cell r="D12" t="str">
            <v>EMRE</v>
          </cell>
          <cell r="E12" t="str">
            <v>TERZİ</v>
          </cell>
          <cell r="F12" t="str">
            <v>Erkek</v>
          </cell>
          <cell r="G12">
            <v>0</v>
          </cell>
          <cell r="H12" t="str">
            <v>09/A-0</v>
          </cell>
          <cell r="J12">
            <v>9</v>
          </cell>
          <cell r="K12">
            <v>487</v>
          </cell>
          <cell r="L12" t="str">
            <v>EGEHAN</v>
          </cell>
          <cell r="M12" t="str">
            <v>CÖMERD</v>
          </cell>
          <cell r="N12" t="str">
            <v>Erkek</v>
          </cell>
          <cell r="O12">
            <v>0</v>
          </cell>
          <cell r="P12" t="str">
            <v>09/B-0</v>
          </cell>
          <cell r="R12">
            <v>9</v>
          </cell>
          <cell r="S12">
            <v>497</v>
          </cell>
          <cell r="T12" t="str">
            <v>EMRULLAH</v>
          </cell>
          <cell r="U12" t="str">
            <v>DERE</v>
          </cell>
          <cell r="V12" t="str">
            <v>Erkek</v>
          </cell>
          <cell r="W12">
            <v>0</v>
          </cell>
          <cell r="X12" t="str">
            <v>09/C-0</v>
          </cell>
          <cell r="Z12">
            <v>9</v>
          </cell>
          <cell r="AA12">
            <v>498</v>
          </cell>
          <cell r="AB12" t="str">
            <v>ENES</v>
          </cell>
          <cell r="AC12" t="str">
            <v>DAŞKIRAN</v>
          </cell>
          <cell r="AD12" t="str">
            <v>Erkek</v>
          </cell>
          <cell r="AE12">
            <v>0</v>
          </cell>
          <cell r="AF12" t="str">
            <v>09/D-0</v>
          </cell>
          <cell r="AH12">
            <v>9</v>
          </cell>
          <cell r="AP12">
            <v>9</v>
          </cell>
          <cell r="AX12">
            <v>9</v>
          </cell>
          <cell r="BF12">
            <v>9</v>
          </cell>
          <cell r="BN12">
            <v>9</v>
          </cell>
          <cell r="BV12">
            <v>9</v>
          </cell>
          <cell r="CB12" t="str">
            <v>-</v>
          </cell>
          <cell r="CD12">
            <v>9</v>
          </cell>
          <cell r="CJ12" t="str">
            <v>-</v>
          </cell>
          <cell r="CL12">
            <v>9</v>
          </cell>
          <cell r="CR12" t="str">
            <v>-</v>
          </cell>
          <cell r="CT12">
            <v>9</v>
          </cell>
          <cell r="CZ12" t="str">
            <v>-</v>
          </cell>
          <cell r="DB12">
            <v>9</v>
          </cell>
          <cell r="DH12" t="str">
            <v>-</v>
          </cell>
          <cell r="DJ12">
            <v>9</v>
          </cell>
          <cell r="DP12" t="str">
            <v>-</v>
          </cell>
          <cell r="DR12">
            <v>9</v>
          </cell>
          <cell r="DX12" t="str">
            <v>-</v>
          </cell>
          <cell r="DZ12">
            <v>9</v>
          </cell>
          <cell r="EF12" t="str">
            <v>-</v>
          </cell>
        </row>
        <row r="13">
          <cell r="B13">
            <v>10</v>
          </cell>
          <cell r="C13">
            <v>501</v>
          </cell>
          <cell r="D13" t="str">
            <v>FATİH</v>
          </cell>
          <cell r="E13" t="str">
            <v>TAŞDEMİR</v>
          </cell>
          <cell r="F13" t="str">
            <v>Erkek</v>
          </cell>
          <cell r="G13">
            <v>0</v>
          </cell>
          <cell r="H13" t="str">
            <v>09/A-0</v>
          </cell>
          <cell r="J13">
            <v>10</v>
          </cell>
          <cell r="K13">
            <v>493</v>
          </cell>
          <cell r="L13" t="str">
            <v>EMİRHAN</v>
          </cell>
          <cell r="M13" t="str">
            <v>AYDIN</v>
          </cell>
          <cell r="N13" t="str">
            <v>Erkek</v>
          </cell>
          <cell r="O13">
            <v>0</v>
          </cell>
          <cell r="P13" t="str">
            <v>09/B-0</v>
          </cell>
          <cell r="R13">
            <v>10</v>
          </cell>
          <cell r="S13">
            <v>499</v>
          </cell>
          <cell r="T13" t="str">
            <v>ENES</v>
          </cell>
          <cell r="U13" t="str">
            <v>ŞEKEROĞLU</v>
          </cell>
          <cell r="V13" t="str">
            <v>Erkek</v>
          </cell>
          <cell r="W13">
            <v>0</v>
          </cell>
          <cell r="X13" t="str">
            <v>09/C-0</v>
          </cell>
          <cell r="Z13">
            <v>10</v>
          </cell>
          <cell r="AA13">
            <v>509</v>
          </cell>
          <cell r="AB13" t="str">
            <v>GÜLŞAH</v>
          </cell>
          <cell r="AC13" t="str">
            <v>BAYRAKTAR</v>
          </cell>
          <cell r="AD13" t="str">
            <v>Kız</v>
          </cell>
          <cell r="AE13">
            <v>0</v>
          </cell>
          <cell r="AF13" t="str">
            <v>09/D-0</v>
          </cell>
          <cell r="AH13">
            <v>10</v>
          </cell>
          <cell r="AP13">
            <v>10</v>
          </cell>
          <cell r="AX13">
            <v>10</v>
          </cell>
          <cell r="BF13">
            <v>10</v>
          </cell>
          <cell r="BN13">
            <v>10</v>
          </cell>
          <cell r="BV13">
            <v>10</v>
          </cell>
          <cell r="CB13" t="str">
            <v>-</v>
          </cell>
          <cell r="CD13">
            <v>10</v>
          </cell>
          <cell r="CJ13" t="str">
            <v>-</v>
          </cell>
          <cell r="CL13">
            <v>10</v>
          </cell>
          <cell r="CR13" t="str">
            <v>-</v>
          </cell>
          <cell r="CT13">
            <v>10</v>
          </cell>
          <cell r="CZ13" t="str">
            <v>-</v>
          </cell>
          <cell r="DB13">
            <v>10</v>
          </cell>
          <cell r="DH13" t="str">
            <v>-</v>
          </cell>
          <cell r="DJ13">
            <v>10</v>
          </cell>
          <cell r="DP13" t="str">
            <v>-</v>
          </cell>
          <cell r="DR13">
            <v>10</v>
          </cell>
          <cell r="DX13" t="str">
            <v>-</v>
          </cell>
          <cell r="DZ13">
            <v>10</v>
          </cell>
          <cell r="EF13" t="str">
            <v>-</v>
          </cell>
        </row>
        <row r="14">
          <cell r="B14">
            <v>11</v>
          </cell>
          <cell r="C14">
            <v>506</v>
          </cell>
          <cell r="D14" t="str">
            <v>GİRAY RAHMİ</v>
          </cell>
          <cell r="E14" t="str">
            <v>OLGUN</v>
          </cell>
          <cell r="F14" t="str">
            <v>Erkek</v>
          </cell>
          <cell r="G14">
            <v>0</v>
          </cell>
          <cell r="H14" t="str">
            <v>09/A-0</v>
          </cell>
          <cell r="J14">
            <v>11</v>
          </cell>
          <cell r="K14">
            <v>500</v>
          </cell>
          <cell r="L14" t="str">
            <v>ERTUĞRUL</v>
          </cell>
          <cell r="M14" t="str">
            <v>ÇEPNİ</v>
          </cell>
          <cell r="N14" t="str">
            <v>Erkek</v>
          </cell>
          <cell r="O14">
            <v>0</v>
          </cell>
          <cell r="P14" t="str">
            <v>09/B-0</v>
          </cell>
          <cell r="R14">
            <v>11</v>
          </cell>
          <cell r="S14">
            <v>502</v>
          </cell>
          <cell r="T14" t="str">
            <v>FATMA</v>
          </cell>
          <cell r="U14" t="str">
            <v>KARABULUT</v>
          </cell>
          <cell r="V14" t="str">
            <v>Kız</v>
          </cell>
          <cell r="W14">
            <v>0</v>
          </cell>
          <cell r="X14" t="str">
            <v>09/C-0</v>
          </cell>
          <cell r="Z14">
            <v>11</v>
          </cell>
          <cell r="AA14">
            <v>510</v>
          </cell>
          <cell r="AB14" t="str">
            <v>GÜNGÖR</v>
          </cell>
          <cell r="AC14" t="str">
            <v>YILMAZ</v>
          </cell>
          <cell r="AD14" t="str">
            <v>Erkek</v>
          </cell>
          <cell r="AE14">
            <v>0</v>
          </cell>
          <cell r="AF14" t="str">
            <v>09/D-0</v>
          </cell>
          <cell r="AH14">
            <v>11</v>
          </cell>
          <cell r="AP14">
            <v>11</v>
          </cell>
          <cell r="AX14">
            <v>11</v>
          </cell>
          <cell r="BF14">
            <v>11</v>
          </cell>
          <cell r="BN14">
            <v>11</v>
          </cell>
          <cell r="BV14">
            <v>11</v>
          </cell>
          <cell r="CB14" t="str">
            <v>-</v>
          </cell>
          <cell r="CD14">
            <v>11</v>
          </cell>
          <cell r="CJ14" t="str">
            <v>-</v>
          </cell>
          <cell r="CL14">
            <v>11</v>
          </cell>
          <cell r="CR14" t="str">
            <v>-</v>
          </cell>
          <cell r="CT14">
            <v>11</v>
          </cell>
          <cell r="CZ14" t="str">
            <v>-</v>
          </cell>
          <cell r="DB14">
            <v>11</v>
          </cell>
          <cell r="DH14" t="str">
            <v>-</v>
          </cell>
          <cell r="DJ14">
            <v>11</v>
          </cell>
          <cell r="DP14" t="str">
            <v>-</v>
          </cell>
          <cell r="DR14">
            <v>11</v>
          </cell>
          <cell r="DX14" t="str">
            <v>-</v>
          </cell>
          <cell r="DZ14">
            <v>11</v>
          </cell>
          <cell r="EF14" t="str">
            <v>-</v>
          </cell>
        </row>
        <row r="15">
          <cell r="B15">
            <v>12</v>
          </cell>
          <cell r="C15">
            <v>512</v>
          </cell>
          <cell r="D15" t="str">
            <v>HÜSEYİN</v>
          </cell>
          <cell r="E15" t="str">
            <v>KAHRAMAN</v>
          </cell>
          <cell r="F15" t="str">
            <v>Erkek</v>
          </cell>
          <cell r="G15">
            <v>0</v>
          </cell>
          <cell r="H15" t="str">
            <v>09/A-0</v>
          </cell>
          <cell r="J15">
            <v>12</v>
          </cell>
          <cell r="K15">
            <v>505</v>
          </cell>
          <cell r="L15" t="str">
            <v>FURKAN</v>
          </cell>
          <cell r="M15" t="str">
            <v>TAŞ</v>
          </cell>
          <cell r="N15" t="str">
            <v>Erkek</v>
          </cell>
          <cell r="O15">
            <v>0</v>
          </cell>
          <cell r="P15" t="str">
            <v>09/B-0</v>
          </cell>
          <cell r="R15">
            <v>12</v>
          </cell>
          <cell r="S15">
            <v>503</v>
          </cell>
          <cell r="T15" t="str">
            <v>FUNDA</v>
          </cell>
          <cell r="U15" t="str">
            <v>BAĞIŞ</v>
          </cell>
          <cell r="V15" t="str">
            <v>Kız</v>
          </cell>
          <cell r="W15">
            <v>0</v>
          </cell>
          <cell r="X15" t="str">
            <v>09/C-0</v>
          </cell>
          <cell r="Z15">
            <v>12</v>
          </cell>
          <cell r="AA15">
            <v>515</v>
          </cell>
          <cell r="AB15" t="str">
            <v>HİLAL</v>
          </cell>
          <cell r="AC15" t="str">
            <v>BAŞKURT</v>
          </cell>
          <cell r="AD15" t="str">
            <v>Kız</v>
          </cell>
          <cell r="AE15">
            <v>0</v>
          </cell>
          <cell r="AF15" t="str">
            <v>09/D-0</v>
          </cell>
          <cell r="AH15">
            <v>12</v>
          </cell>
          <cell r="AP15">
            <v>12</v>
          </cell>
          <cell r="AX15">
            <v>12</v>
          </cell>
          <cell r="BF15">
            <v>12</v>
          </cell>
          <cell r="BN15">
            <v>12</v>
          </cell>
          <cell r="BV15">
            <v>12</v>
          </cell>
          <cell r="CB15" t="str">
            <v>-</v>
          </cell>
          <cell r="CD15">
            <v>12</v>
          </cell>
          <cell r="CJ15" t="str">
            <v>-</v>
          </cell>
          <cell r="CL15">
            <v>12</v>
          </cell>
          <cell r="CR15" t="str">
            <v>-</v>
          </cell>
          <cell r="CT15">
            <v>12</v>
          </cell>
          <cell r="CZ15" t="str">
            <v>-</v>
          </cell>
          <cell r="DB15">
            <v>12</v>
          </cell>
          <cell r="DH15" t="str">
            <v>-</v>
          </cell>
          <cell r="DJ15">
            <v>12</v>
          </cell>
          <cell r="DP15" t="str">
            <v>-</v>
          </cell>
          <cell r="DR15">
            <v>12</v>
          </cell>
          <cell r="DX15" t="str">
            <v>-</v>
          </cell>
          <cell r="DZ15">
            <v>12</v>
          </cell>
          <cell r="EF15" t="str">
            <v>-</v>
          </cell>
        </row>
        <row r="16">
          <cell r="B16">
            <v>13</v>
          </cell>
          <cell r="C16">
            <v>514</v>
          </cell>
          <cell r="D16" t="str">
            <v>HAVİSE</v>
          </cell>
          <cell r="E16" t="str">
            <v>GÜZEL</v>
          </cell>
          <cell r="F16" t="str">
            <v>Kız</v>
          </cell>
          <cell r="G16">
            <v>0</v>
          </cell>
          <cell r="H16" t="str">
            <v>09/A-0</v>
          </cell>
          <cell r="J16">
            <v>13</v>
          </cell>
          <cell r="K16">
            <v>507</v>
          </cell>
          <cell r="L16" t="str">
            <v>GÖNÜL</v>
          </cell>
          <cell r="M16" t="str">
            <v>AVCI</v>
          </cell>
          <cell r="N16" t="str">
            <v>Kız</v>
          </cell>
          <cell r="O16">
            <v>0</v>
          </cell>
          <cell r="P16" t="str">
            <v>09/B-0</v>
          </cell>
          <cell r="R16">
            <v>13</v>
          </cell>
          <cell r="S16">
            <v>519</v>
          </cell>
          <cell r="T16" t="str">
            <v>MUHARREM ENGİN</v>
          </cell>
          <cell r="U16" t="str">
            <v>ŞEN</v>
          </cell>
          <cell r="V16" t="str">
            <v>Erkek</v>
          </cell>
          <cell r="W16">
            <v>0</v>
          </cell>
          <cell r="X16" t="str">
            <v>09/C-0</v>
          </cell>
          <cell r="Z16">
            <v>13</v>
          </cell>
          <cell r="AA16">
            <v>516</v>
          </cell>
          <cell r="AB16" t="str">
            <v>İKRAM</v>
          </cell>
          <cell r="AC16" t="str">
            <v>YAĞDIRAN</v>
          </cell>
          <cell r="AD16" t="str">
            <v>Erkek</v>
          </cell>
          <cell r="AE16">
            <v>0</v>
          </cell>
          <cell r="AF16" t="str">
            <v>09/D-0</v>
          </cell>
          <cell r="AH16">
            <v>13</v>
          </cell>
          <cell r="AP16">
            <v>13</v>
          </cell>
          <cell r="AX16">
            <v>13</v>
          </cell>
          <cell r="BF16">
            <v>13</v>
          </cell>
          <cell r="BN16">
            <v>13</v>
          </cell>
          <cell r="BV16">
            <v>13</v>
          </cell>
          <cell r="CB16" t="str">
            <v>-</v>
          </cell>
          <cell r="CD16">
            <v>13</v>
          </cell>
          <cell r="CJ16" t="str">
            <v>-</v>
          </cell>
          <cell r="CL16">
            <v>13</v>
          </cell>
          <cell r="CR16" t="str">
            <v>-</v>
          </cell>
          <cell r="CT16">
            <v>13</v>
          </cell>
          <cell r="CZ16" t="str">
            <v>-</v>
          </cell>
          <cell r="DB16">
            <v>13</v>
          </cell>
          <cell r="DH16" t="str">
            <v>-</v>
          </cell>
          <cell r="DJ16">
            <v>13</v>
          </cell>
          <cell r="DP16" t="str">
            <v>-</v>
          </cell>
          <cell r="DR16">
            <v>13</v>
          </cell>
          <cell r="DX16" t="str">
            <v>-</v>
          </cell>
          <cell r="DZ16">
            <v>13</v>
          </cell>
          <cell r="EF16" t="str">
            <v>-</v>
          </cell>
        </row>
        <row r="17">
          <cell r="B17">
            <v>14</v>
          </cell>
          <cell r="C17">
            <v>518</v>
          </cell>
          <cell r="D17" t="str">
            <v>İLAYDA</v>
          </cell>
          <cell r="E17" t="str">
            <v>DEMİR</v>
          </cell>
          <cell r="F17" t="str">
            <v>Kız</v>
          </cell>
          <cell r="G17">
            <v>0</v>
          </cell>
          <cell r="H17" t="str">
            <v>09/A-0</v>
          </cell>
          <cell r="J17">
            <v>14</v>
          </cell>
          <cell r="K17">
            <v>508</v>
          </cell>
          <cell r="L17" t="str">
            <v>GÜLFEM</v>
          </cell>
          <cell r="M17" t="str">
            <v>ÖZDEMİR</v>
          </cell>
          <cell r="N17" t="str">
            <v>Kız</v>
          </cell>
          <cell r="O17">
            <v>0</v>
          </cell>
          <cell r="P17" t="str">
            <v>09/B-0</v>
          </cell>
          <cell r="R17">
            <v>14</v>
          </cell>
          <cell r="S17">
            <v>525</v>
          </cell>
          <cell r="T17" t="str">
            <v>KENAN</v>
          </cell>
          <cell r="U17" t="str">
            <v>GÜRSOY</v>
          </cell>
          <cell r="V17" t="str">
            <v>Erkek</v>
          </cell>
          <cell r="W17">
            <v>0</v>
          </cell>
          <cell r="X17" t="str">
            <v>09/C-0</v>
          </cell>
          <cell r="Z17">
            <v>14</v>
          </cell>
          <cell r="AA17">
            <v>517</v>
          </cell>
          <cell r="AB17" t="str">
            <v>İLAYDA</v>
          </cell>
          <cell r="AC17" t="str">
            <v>BOZKURT</v>
          </cell>
          <cell r="AD17" t="str">
            <v>Kız</v>
          </cell>
          <cell r="AE17">
            <v>0</v>
          </cell>
          <cell r="AF17" t="str">
            <v>09/D-0</v>
          </cell>
          <cell r="AH17">
            <v>14</v>
          </cell>
          <cell r="AP17">
            <v>14</v>
          </cell>
          <cell r="AX17">
            <v>14</v>
          </cell>
          <cell r="BF17">
            <v>14</v>
          </cell>
          <cell r="BN17">
            <v>14</v>
          </cell>
          <cell r="BV17">
            <v>14</v>
          </cell>
          <cell r="CB17" t="str">
            <v>-</v>
          </cell>
          <cell r="CD17">
            <v>14</v>
          </cell>
          <cell r="CJ17" t="str">
            <v>-</v>
          </cell>
          <cell r="CL17">
            <v>14</v>
          </cell>
          <cell r="CR17" t="str">
            <v>-</v>
          </cell>
          <cell r="CT17">
            <v>14</v>
          </cell>
          <cell r="CZ17" t="str">
            <v>-</v>
          </cell>
          <cell r="DB17">
            <v>14</v>
          </cell>
          <cell r="DH17" t="str">
            <v>-</v>
          </cell>
          <cell r="DJ17">
            <v>14</v>
          </cell>
          <cell r="DP17" t="str">
            <v>-</v>
          </cell>
          <cell r="DR17">
            <v>14</v>
          </cell>
          <cell r="DX17" t="str">
            <v>-</v>
          </cell>
          <cell r="DZ17">
            <v>14</v>
          </cell>
          <cell r="EF17" t="str">
            <v>-</v>
          </cell>
        </row>
        <row r="18">
          <cell r="B18">
            <v>15</v>
          </cell>
          <cell r="C18">
            <v>524</v>
          </cell>
          <cell r="D18" t="str">
            <v>KADER</v>
          </cell>
          <cell r="E18" t="str">
            <v>UÇAR</v>
          </cell>
          <cell r="F18" t="str">
            <v>Kız</v>
          </cell>
          <cell r="G18">
            <v>0</v>
          </cell>
          <cell r="H18" t="str">
            <v>09/A-0</v>
          </cell>
          <cell r="J18">
            <v>15</v>
          </cell>
          <cell r="K18">
            <v>511</v>
          </cell>
          <cell r="L18" t="str">
            <v>HASAN</v>
          </cell>
          <cell r="M18" t="str">
            <v>BOZKURT</v>
          </cell>
          <cell r="N18" t="str">
            <v>Erkek</v>
          </cell>
          <cell r="O18">
            <v>0</v>
          </cell>
          <cell r="P18" t="str">
            <v>09/B-0</v>
          </cell>
          <cell r="R18">
            <v>15</v>
          </cell>
          <cell r="S18">
            <v>529</v>
          </cell>
          <cell r="T18" t="str">
            <v>MELEK</v>
          </cell>
          <cell r="U18" t="str">
            <v>BEYDİLLİ</v>
          </cell>
          <cell r="V18" t="str">
            <v>Kız</v>
          </cell>
          <cell r="W18">
            <v>0</v>
          </cell>
          <cell r="X18" t="str">
            <v>09/C-0</v>
          </cell>
          <cell r="Z18">
            <v>15</v>
          </cell>
          <cell r="AA18">
            <v>526</v>
          </cell>
          <cell r="AB18" t="str">
            <v>KÜBRA</v>
          </cell>
          <cell r="AC18" t="str">
            <v>KAYİŞ</v>
          </cell>
          <cell r="AD18" t="str">
            <v>Kız</v>
          </cell>
          <cell r="AE18">
            <v>0</v>
          </cell>
          <cell r="AF18" t="str">
            <v>09/D-0</v>
          </cell>
          <cell r="AH18">
            <v>15</v>
          </cell>
          <cell r="AP18">
            <v>15</v>
          </cell>
          <cell r="AX18">
            <v>15</v>
          </cell>
          <cell r="BF18">
            <v>15</v>
          </cell>
          <cell r="BN18">
            <v>15</v>
          </cell>
          <cell r="BV18">
            <v>15</v>
          </cell>
          <cell r="CB18" t="str">
            <v>-</v>
          </cell>
          <cell r="CD18">
            <v>15</v>
          </cell>
          <cell r="CJ18" t="str">
            <v>-</v>
          </cell>
          <cell r="CL18">
            <v>15</v>
          </cell>
          <cell r="CR18" t="str">
            <v>-</v>
          </cell>
          <cell r="CT18">
            <v>15</v>
          </cell>
          <cell r="CZ18" t="str">
            <v>-</v>
          </cell>
          <cell r="DB18">
            <v>15</v>
          </cell>
          <cell r="DH18" t="str">
            <v>-</v>
          </cell>
          <cell r="DJ18">
            <v>15</v>
          </cell>
          <cell r="DP18" t="str">
            <v>-</v>
          </cell>
          <cell r="DR18">
            <v>15</v>
          </cell>
          <cell r="DX18" t="str">
            <v>-</v>
          </cell>
          <cell r="DZ18">
            <v>15</v>
          </cell>
          <cell r="EF18" t="str">
            <v>-</v>
          </cell>
        </row>
        <row r="19">
          <cell r="B19">
            <v>16</v>
          </cell>
          <cell r="C19">
            <v>527</v>
          </cell>
          <cell r="D19" t="str">
            <v>MALİK ENES</v>
          </cell>
          <cell r="E19" t="str">
            <v>YAVUZ</v>
          </cell>
          <cell r="F19" t="str">
            <v>Erkek</v>
          </cell>
          <cell r="G19">
            <v>0</v>
          </cell>
          <cell r="H19" t="str">
            <v>09/A-0</v>
          </cell>
          <cell r="J19">
            <v>16</v>
          </cell>
          <cell r="K19">
            <v>520</v>
          </cell>
          <cell r="L19" t="str">
            <v>İLKNUR</v>
          </cell>
          <cell r="M19" t="str">
            <v>DÜZDAĞ</v>
          </cell>
          <cell r="N19" t="str">
            <v>Kız</v>
          </cell>
          <cell r="O19">
            <v>0</v>
          </cell>
          <cell r="P19" t="str">
            <v>09/B-0</v>
          </cell>
          <cell r="R19">
            <v>16</v>
          </cell>
          <cell r="S19">
            <v>532</v>
          </cell>
          <cell r="T19" t="str">
            <v>MELTEM</v>
          </cell>
          <cell r="U19" t="str">
            <v>DİREK</v>
          </cell>
          <cell r="V19" t="str">
            <v>Kız</v>
          </cell>
          <cell r="W19">
            <v>0</v>
          </cell>
          <cell r="X19" t="str">
            <v>09/C-0</v>
          </cell>
          <cell r="Z19">
            <v>16</v>
          </cell>
          <cell r="AA19">
            <v>534</v>
          </cell>
          <cell r="AB19" t="str">
            <v>MERTCAN</v>
          </cell>
          <cell r="AC19" t="str">
            <v>YILDIZ</v>
          </cell>
          <cell r="AD19" t="str">
            <v>Erkek</v>
          </cell>
          <cell r="AE19">
            <v>0</v>
          </cell>
          <cell r="AF19" t="str">
            <v>09/D-0</v>
          </cell>
          <cell r="AH19">
            <v>16</v>
          </cell>
          <cell r="AP19">
            <v>16</v>
          </cell>
          <cell r="AX19">
            <v>16</v>
          </cell>
          <cell r="BF19">
            <v>16</v>
          </cell>
          <cell r="BN19">
            <v>16</v>
          </cell>
          <cell r="BV19">
            <v>16</v>
          </cell>
          <cell r="CB19" t="str">
            <v>-</v>
          </cell>
          <cell r="CD19">
            <v>16</v>
          </cell>
          <cell r="CJ19" t="str">
            <v>-</v>
          </cell>
          <cell r="CL19">
            <v>16</v>
          </cell>
          <cell r="CR19" t="str">
            <v>-</v>
          </cell>
          <cell r="CT19">
            <v>16</v>
          </cell>
          <cell r="CZ19" t="str">
            <v>-</v>
          </cell>
          <cell r="DB19">
            <v>16</v>
          </cell>
          <cell r="DH19" t="str">
            <v>-</v>
          </cell>
          <cell r="DJ19">
            <v>16</v>
          </cell>
          <cell r="DP19" t="str">
            <v>-</v>
          </cell>
          <cell r="DR19">
            <v>16</v>
          </cell>
          <cell r="DX19" t="str">
            <v>-</v>
          </cell>
          <cell r="DZ19">
            <v>16</v>
          </cell>
          <cell r="EF19" t="str">
            <v>-</v>
          </cell>
        </row>
        <row r="20">
          <cell r="B20">
            <v>17</v>
          </cell>
          <cell r="C20">
            <v>544</v>
          </cell>
          <cell r="D20" t="str">
            <v>NURİCAN</v>
          </cell>
          <cell r="E20" t="str">
            <v>KORKMAZ</v>
          </cell>
          <cell r="F20" t="str">
            <v>Erkek</v>
          </cell>
          <cell r="G20">
            <v>0</v>
          </cell>
          <cell r="H20" t="str">
            <v>09/A-0</v>
          </cell>
          <cell r="J20">
            <v>17</v>
          </cell>
          <cell r="K20">
            <v>521</v>
          </cell>
          <cell r="L20" t="str">
            <v>İMRAN</v>
          </cell>
          <cell r="M20" t="str">
            <v>SAĞLAM</v>
          </cell>
          <cell r="N20" t="str">
            <v>Kız</v>
          </cell>
          <cell r="O20">
            <v>0</v>
          </cell>
          <cell r="P20" t="str">
            <v>09/B-0</v>
          </cell>
          <cell r="R20">
            <v>17</v>
          </cell>
          <cell r="S20">
            <v>533</v>
          </cell>
          <cell r="T20" t="str">
            <v>MERT</v>
          </cell>
          <cell r="U20" t="str">
            <v>TURGUT</v>
          </cell>
          <cell r="V20" t="str">
            <v>Erkek</v>
          </cell>
          <cell r="W20">
            <v>0</v>
          </cell>
          <cell r="X20" t="str">
            <v>09/C-0</v>
          </cell>
          <cell r="Z20">
            <v>17</v>
          </cell>
          <cell r="AA20">
            <v>537</v>
          </cell>
          <cell r="AB20" t="str">
            <v>MUSTAFA</v>
          </cell>
          <cell r="AC20" t="str">
            <v>ÇİL</v>
          </cell>
          <cell r="AD20" t="str">
            <v>Erkek</v>
          </cell>
          <cell r="AE20">
            <v>0</v>
          </cell>
          <cell r="AF20" t="str">
            <v>09/D-0</v>
          </cell>
          <cell r="AH20">
            <v>17</v>
          </cell>
          <cell r="AP20">
            <v>17</v>
          </cell>
          <cell r="AX20">
            <v>17</v>
          </cell>
          <cell r="BF20">
            <v>17</v>
          </cell>
          <cell r="BN20">
            <v>17</v>
          </cell>
          <cell r="BV20">
            <v>17</v>
          </cell>
          <cell r="CB20" t="str">
            <v>-</v>
          </cell>
          <cell r="CD20">
            <v>17</v>
          </cell>
          <cell r="CJ20" t="str">
            <v>-</v>
          </cell>
          <cell r="CL20">
            <v>17</v>
          </cell>
          <cell r="CR20" t="str">
            <v>-</v>
          </cell>
          <cell r="CT20">
            <v>17</v>
          </cell>
          <cell r="CZ20" t="str">
            <v>-</v>
          </cell>
          <cell r="DB20">
            <v>17</v>
          </cell>
          <cell r="DH20" t="str">
            <v>-</v>
          </cell>
          <cell r="DJ20">
            <v>17</v>
          </cell>
          <cell r="DP20" t="str">
            <v>-</v>
          </cell>
          <cell r="DR20">
            <v>17</v>
          </cell>
          <cell r="DX20" t="str">
            <v>-</v>
          </cell>
          <cell r="DZ20">
            <v>17</v>
          </cell>
          <cell r="EF20" t="str">
            <v>-</v>
          </cell>
        </row>
        <row r="21">
          <cell r="B21">
            <v>18</v>
          </cell>
          <cell r="C21">
            <v>546</v>
          </cell>
          <cell r="D21" t="str">
            <v>ÖMER</v>
          </cell>
          <cell r="E21" t="str">
            <v>AÇIKGÖZ</v>
          </cell>
          <cell r="F21" t="str">
            <v>Erkek</v>
          </cell>
          <cell r="G21">
            <v>0</v>
          </cell>
          <cell r="H21" t="str">
            <v>09/A-0</v>
          </cell>
          <cell r="J21">
            <v>18</v>
          </cell>
          <cell r="K21">
            <v>528</v>
          </cell>
          <cell r="L21" t="str">
            <v>MEHMET SENA</v>
          </cell>
          <cell r="M21" t="str">
            <v>YARAR</v>
          </cell>
          <cell r="N21" t="str">
            <v>Erkek</v>
          </cell>
          <cell r="O21">
            <v>0</v>
          </cell>
          <cell r="P21" t="str">
            <v>09/B-0</v>
          </cell>
          <cell r="R21">
            <v>18</v>
          </cell>
          <cell r="S21">
            <v>535</v>
          </cell>
          <cell r="T21" t="str">
            <v>MERVE</v>
          </cell>
          <cell r="U21" t="str">
            <v>DEMİRTAŞ</v>
          </cell>
          <cell r="V21" t="str">
            <v>Kız</v>
          </cell>
          <cell r="W21">
            <v>0</v>
          </cell>
          <cell r="X21" t="str">
            <v>09/C-0</v>
          </cell>
          <cell r="Z21">
            <v>18</v>
          </cell>
          <cell r="AA21">
            <v>539</v>
          </cell>
          <cell r="AB21" t="str">
            <v>MUSTAFA TALHA</v>
          </cell>
          <cell r="AC21" t="str">
            <v>ÖZTÜRK</v>
          </cell>
          <cell r="AD21" t="str">
            <v>Erkek</v>
          </cell>
          <cell r="AE21">
            <v>0</v>
          </cell>
          <cell r="AF21" t="str">
            <v>09/D-0</v>
          </cell>
          <cell r="AH21">
            <v>18</v>
          </cell>
          <cell r="AP21">
            <v>18</v>
          </cell>
          <cell r="AX21">
            <v>18</v>
          </cell>
          <cell r="BF21">
            <v>18</v>
          </cell>
          <cell r="BN21">
            <v>18</v>
          </cell>
          <cell r="BV21">
            <v>18</v>
          </cell>
          <cell r="CB21" t="str">
            <v>-</v>
          </cell>
          <cell r="CD21">
            <v>18</v>
          </cell>
          <cell r="CJ21" t="str">
            <v>-</v>
          </cell>
          <cell r="CL21">
            <v>18</v>
          </cell>
          <cell r="CR21" t="str">
            <v>-</v>
          </cell>
          <cell r="CT21">
            <v>18</v>
          </cell>
          <cell r="CZ21" t="str">
            <v>-</v>
          </cell>
          <cell r="DB21">
            <v>18</v>
          </cell>
          <cell r="DH21" t="str">
            <v>-</v>
          </cell>
          <cell r="DJ21">
            <v>18</v>
          </cell>
          <cell r="DP21" t="str">
            <v>-</v>
          </cell>
          <cell r="DR21">
            <v>18</v>
          </cell>
          <cell r="DX21" t="str">
            <v>-</v>
          </cell>
          <cell r="DZ21">
            <v>18</v>
          </cell>
          <cell r="EF21" t="str">
            <v>-</v>
          </cell>
        </row>
        <row r="22">
          <cell r="B22">
            <v>19</v>
          </cell>
          <cell r="C22">
            <v>552</v>
          </cell>
          <cell r="D22" t="str">
            <v>REMZİ</v>
          </cell>
          <cell r="E22" t="str">
            <v>ŞAHİN</v>
          </cell>
          <cell r="F22" t="str">
            <v>Erkek</v>
          </cell>
          <cell r="G22">
            <v>0</v>
          </cell>
          <cell r="H22" t="str">
            <v>09/A-0</v>
          </cell>
          <cell r="J22">
            <v>19</v>
          </cell>
          <cell r="K22">
            <v>530</v>
          </cell>
          <cell r="L22" t="str">
            <v>MELİH</v>
          </cell>
          <cell r="M22" t="str">
            <v>B.AYMAZ</v>
          </cell>
          <cell r="N22" t="str">
            <v>Erkek</v>
          </cell>
          <cell r="O22">
            <v>0</v>
          </cell>
          <cell r="P22" t="str">
            <v>09/B-0</v>
          </cell>
          <cell r="R22">
            <v>19</v>
          </cell>
          <cell r="S22">
            <v>538</v>
          </cell>
          <cell r="T22" t="str">
            <v>MUSTAFA EREN</v>
          </cell>
          <cell r="U22" t="str">
            <v>ŞİRİN</v>
          </cell>
          <cell r="V22" t="str">
            <v>Erkek</v>
          </cell>
          <cell r="W22">
            <v>0</v>
          </cell>
          <cell r="X22" t="str">
            <v>09/C-0</v>
          </cell>
          <cell r="Z22">
            <v>19</v>
          </cell>
          <cell r="AA22">
            <v>541</v>
          </cell>
          <cell r="AB22" t="str">
            <v>MÜCAHİT SELAHATTİN</v>
          </cell>
          <cell r="AC22" t="str">
            <v>KÖLE</v>
          </cell>
          <cell r="AD22" t="str">
            <v>Erkek</v>
          </cell>
          <cell r="AE22">
            <v>0</v>
          </cell>
          <cell r="AF22" t="str">
            <v>09/D-0</v>
          </cell>
          <cell r="AH22">
            <v>19</v>
          </cell>
          <cell r="AP22">
            <v>19</v>
          </cell>
          <cell r="AX22">
            <v>19</v>
          </cell>
          <cell r="BF22">
            <v>19</v>
          </cell>
          <cell r="BN22">
            <v>19</v>
          </cell>
          <cell r="BV22">
            <v>19</v>
          </cell>
          <cell r="CB22" t="str">
            <v>-</v>
          </cell>
          <cell r="CD22">
            <v>19</v>
          </cell>
          <cell r="CJ22" t="str">
            <v>-</v>
          </cell>
          <cell r="CL22">
            <v>19</v>
          </cell>
          <cell r="CR22" t="str">
            <v>-</v>
          </cell>
          <cell r="CT22">
            <v>19</v>
          </cell>
          <cell r="CZ22" t="str">
            <v>-</v>
          </cell>
          <cell r="DB22">
            <v>19</v>
          </cell>
          <cell r="DH22" t="str">
            <v>-</v>
          </cell>
          <cell r="DJ22">
            <v>19</v>
          </cell>
          <cell r="DP22" t="str">
            <v>-</v>
          </cell>
          <cell r="DR22">
            <v>19</v>
          </cell>
          <cell r="DX22" t="str">
            <v>-</v>
          </cell>
          <cell r="DZ22">
            <v>19</v>
          </cell>
          <cell r="EF22" t="str">
            <v>-</v>
          </cell>
        </row>
        <row r="23">
          <cell r="B23">
            <v>20</v>
          </cell>
          <cell r="C23">
            <v>553</v>
          </cell>
          <cell r="D23" t="str">
            <v>SALİH</v>
          </cell>
          <cell r="E23" t="str">
            <v>YILDIRIM</v>
          </cell>
          <cell r="F23" t="str">
            <v>Erkek</v>
          </cell>
          <cell r="G23">
            <v>0</v>
          </cell>
          <cell r="H23" t="str">
            <v>09/A-0</v>
          </cell>
          <cell r="J23">
            <v>20</v>
          </cell>
          <cell r="K23">
            <v>531</v>
          </cell>
          <cell r="L23" t="str">
            <v>MELİKE ZÜMRAY</v>
          </cell>
          <cell r="M23" t="str">
            <v>ŞENYAŞA</v>
          </cell>
          <cell r="N23" t="str">
            <v>Kız</v>
          </cell>
          <cell r="O23">
            <v>0</v>
          </cell>
          <cell r="P23" t="str">
            <v>09/B-0</v>
          </cell>
          <cell r="R23">
            <v>20</v>
          </cell>
          <cell r="S23">
            <v>550</v>
          </cell>
          <cell r="T23" t="str">
            <v>ÖZKAN</v>
          </cell>
          <cell r="U23" t="str">
            <v>YALIÇLI</v>
          </cell>
          <cell r="V23" t="str">
            <v>Erkek</v>
          </cell>
          <cell r="W23">
            <v>0</v>
          </cell>
          <cell r="X23" t="str">
            <v>09/C-0</v>
          </cell>
          <cell r="Z23">
            <v>20</v>
          </cell>
          <cell r="AA23">
            <v>542</v>
          </cell>
          <cell r="AB23" t="str">
            <v>NEBİ</v>
          </cell>
          <cell r="AC23" t="str">
            <v>GÖRÜNÜŞ</v>
          </cell>
          <cell r="AD23" t="str">
            <v>Erkek</v>
          </cell>
          <cell r="AE23">
            <v>0</v>
          </cell>
          <cell r="AF23" t="str">
            <v>09/D-0</v>
          </cell>
          <cell r="AH23">
            <v>20</v>
          </cell>
          <cell r="AP23">
            <v>20</v>
          </cell>
          <cell r="AX23">
            <v>20</v>
          </cell>
          <cell r="BF23">
            <v>20</v>
          </cell>
          <cell r="BN23">
            <v>20</v>
          </cell>
          <cell r="BV23">
            <v>20</v>
          </cell>
          <cell r="CB23" t="str">
            <v>-</v>
          </cell>
          <cell r="CD23">
            <v>20</v>
          </cell>
          <cell r="CJ23" t="str">
            <v>-</v>
          </cell>
          <cell r="CL23">
            <v>20</v>
          </cell>
          <cell r="CR23" t="str">
            <v>-</v>
          </cell>
          <cell r="CT23">
            <v>20</v>
          </cell>
          <cell r="CZ23" t="str">
            <v>-</v>
          </cell>
          <cell r="DB23">
            <v>20</v>
          </cell>
          <cell r="DH23" t="str">
            <v>-</v>
          </cell>
          <cell r="DJ23">
            <v>20</v>
          </cell>
          <cell r="DP23" t="str">
            <v>-</v>
          </cell>
          <cell r="DR23">
            <v>20</v>
          </cell>
          <cell r="DX23" t="str">
            <v>-</v>
          </cell>
          <cell r="DZ23">
            <v>20</v>
          </cell>
          <cell r="EF23" t="str">
            <v>-</v>
          </cell>
        </row>
        <row r="24">
          <cell r="B24">
            <v>21</v>
          </cell>
          <cell r="C24">
            <v>555</v>
          </cell>
          <cell r="D24" t="str">
            <v>SEDEF</v>
          </cell>
          <cell r="E24" t="str">
            <v>TEKİN</v>
          </cell>
          <cell r="F24" t="str">
            <v>Kız</v>
          </cell>
          <cell r="G24">
            <v>0</v>
          </cell>
          <cell r="H24" t="str">
            <v>09/A-0</v>
          </cell>
          <cell r="J24">
            <v>21</v>
          </cell>
          <cell r="K24">
            <v>536</v>
          </cell>
          <cell r="L24" t="str">
            <v>MUHAMMED HAMZA</v>
          </cell>
          <cell r="M24" t="str">
            <v>KOCABAŞ</v>
          </cell>
          <cell r="N24" t="str">
            <v>Erkek</v>
          </cell>
          <cell r="O24">
            <v>0</v>
          </cell>
          <cell r="P24" t="str">
            <v>09/B-0</v>
          </cell>
          <cell r="R24">
            <v>21</v>
          </cell>
          <cell r="S24">
            <v>554</v>
          </cell>
          <cell r="T24" t="str">
            <v>SALİHA</v>
          </cell>
          <cell r="U24" t="str">
            <v>CENGİZ</v>
          </cell>
          <cell r="V24" t="str">
            <v>Kız</v>
          </cell>
          <cell r="W24">
            <v>0</v>
          </cell>
          <cell r="X24" t="str">
            <v>09/C-0</v>
          </cell>
          <cell r="Z24">
            <v>21</v>
          </cell>
          <cell r="AA24">
            <v>543</v>
          </cell>
          <cell r="AB24" t="str">
            <v>NESLİHAN</v>
          </cell>
          <cell r="AC24" t="str">
            <v>KAYA</v>
          </cell>
          <cell r="AD24" t="str">
            <v>Kız</v>
          </cell>
          <cell r="AE24">
            <v>0</v>
          </cell>
          <cell r="AF24" t="str">
            <v>09/D-0</v>
          </cell>
          <cell r="AH24">
            <v>21</v>
          </cell>
          <cell r="AP24">
            <v>21</v>
          </cell>
          <cell r="AV24" t="str">
            <v>-</v>
          </cell>
          <cell r="AX24">
            <v>21</v>
          </cell>
          <cell r="BF24">
            <v>21</v>
          </cell>
          <cell r="BN24">
            <v>21</v>
          </cell>
          <cell r="BV24">
            <v>21</v>
          </cell>
          <cell r="CB24" t="str">
            <v>-</v>
          </cell>
          <cell r="CD24">
            <v>21</v>
          </cell>
          <cell r="CJ24" t="str">
            <v>-</v>
          </cell>
          <cell r="CL24">
            <v>21</v>
          </cell>
          <cell r="CR24" t="str">
            <v>-</v>
          </cell>
          <cell r="CT24">
            <v>21</v>
          </cell>
          <cell r="CZ24" t="str">
            <v>-</v>
          </cell>
          <cell r="DB24">
            <v>21</v>
          </cell>
          <cell r="DH24" t="str">
            <v>-</v>
          </cell>
          <cell r="DJ24">
            <v>21</v>
          </cell>
          <cell r="DP24" t="str">
            <v>-</v>
          </cell>
          <cell r="DR24">
            <v>21</v>
          </cell>
          <cell r="DX24" t="str">
            <v>-</v>
          </cell>
          <cell r="DZ24">
            <v>21</v>
          </cell>
          <cell r="EF24" t="str">
            <v>-</v>
          </cell>
        </row>
        <row r="25">
          <cell r="B25">
            <v>22</v>
          </cell>
          <cell r="C25">
            <v>556</v>
          </cell>
          <cell r="D25" t="str">
            <v>SELİN</v>
          </cell>
          <cell r="E25" t="str">
            <v>KARA</v>
          </cell>
          <cell r="F25" t="str">
            <v>Kız</v>
          </cell>
          <cell r="G25">
            <v>0</v>
          </cell>
          <cell r="H25" t="str">
            <v>09/A-0</v>
          </cell>
          <cell r="J25">
            <v>22</v>
          </cell>
          <cell r="K25">
            <v>540</v>
          </cell>
          <cell r="L25" t="str">
            <v>MUSTAFA</v>
          </cell>
          <cell r="M25" t="str">
            <v>YEGİN</v>
          </cell>
          <cell r="N25" t="str">
            <v>Erkek</v>
          </cell>
          <cell r="O25">
            <v>0</v>
          </cell>
          <cell r="P25" t="str">
            <v>09/B-0</v>
          </cell>
          <cell r="R25">
            <v>22</v>
          </cell>
          <cell r="S25">
            <v>560</v>
          </cell>
          <cell r="T25" t="str">
            <v>SERKAN</v>
          </cell>
          <cell r="U25" t="str">
            <v>KALE</v>
          </cell>
          <cell r="V25" t="str">
            <v>Erkek</v>
          </cell>
          <cell r="W25">
            <v>0</v>
          </cell>
          <cell r="X25" t="str">
            <v>09/C-0</v>
          </cell>
          <cell r="Z25">
            <v>22</v>
          </cell>
          <cell r="AA25">
            <v>549</v>
          </cell>
          <cell r="AB25" t="str">
            <v>ÖZGE</v>
          </cell>
          <cell r="AC25" t="str">
            <v>ZİLBEYAZ</v>
          </cell>
          <cell r="AD25" t="str">
            <v>Kız</v>
          </cell>
          <cell r="AE25">
            <v>0</v>
          </cell>
          <cell r="AF25" t="str">
            <v>09/D-0</v>
          </cell>
          <cell r="AH25">
            <v>22</v>
          </cell>
          <cell r="AP25">
            <v>22</v>
          </cell>
          <cell r="AV25" t="str">
            <v>-</v>
          </cell>
          <cell r="AX25">
            <v>22</v>
          </cell>
          <cell r="BF25">
            <v>22</v>
          </cell>
          <cell r="BN25">
            <v>22</v>
          </cell>
          <cell r="BV25">
            <v>22</v>
          </cell>
          <cell r="CB25" t="str">
            <v>-</v>
          </cell>
          <cell r="CD25">
            <v>22</v>
          </cell>
          <cell r="CJ25" t="str">
            <v>-</v>
          </cell>
          <cell r="CL25">
            <v>22</v>
          </cell>
          <cell r="CR25" t="str">
            <v>-</v>
          </cell>
          <cell r="CT25">
            <v>22</v>
          </cell>
          <cell r="CZ25" t="str">
            <v>-</v>
          </cell>
          <cell r="DB25">
            <v>22</v>
          </cell>
          <cell r="DH25" t="str">
            <v>-</v>
          </cell>
          <cell r="DJ25">
            <v>22</v>
          </cell>
          <cell r="DP25" t="str">
            <v>-</v>
          </cell>
          <cell r="DR25">
            <v>22</v>
          </cell>
          <cell r="DX25" t="str">
            <v>-</v>
          </cell>
          <cell r="DZ25">
            <v>22</v>
          </cell>
          <cell r="EF25" t="str">
            <v>-</v>
          </cell>
        </row>
        <row r="26">
          <cell r="B26">
            <v>23</v>
          </cell>
          <cell r="C26">
            <v>557</v>
          </cell>
          <cell r="D26" t="str">
            <v>SEMA</v>
          </cell>
          <cell r="E26" t="str">
            <v>ÇİÇEK</v>
          </cell>
          <cell r="F26" t="str">
            <v>Kız</v>
          </cell>
          <cell r="G26">
            <v>0</v>
          </cell>
          <cell r="H26" t="str">
            <v>09/A-0</v>
          </cell>
          <cell r="J26">
            <v>23</v>
          </cell>
          <cell r="K26">
            <v>548</v>
          </cell>
          <cell r="L26" t="str">
            <v>ÖZGE</v>
          </cell>
          <cell r="M26" t="str">
            <v>ERSOY</v>
          </cell>
          <cell r="N26" t="str">
            <v>Kız</v>
          </cell>
          <cell r="O26">
            <v>0</v>
          </cell>
          <cell r="P26" t="str">
            <v>09/B-0</v>
          </cell>
          <cell r="R26">
            <v>23</v>
          </cell>
          <cell r="S26">
            <v>565</v>
          </cell>
          <cell r="T26" t="str">
            <v>SONGÜL</v>
          </cell>
          <cell r="U26" t="str">
            <v>KARAATAY</v>
          </cell>
          <cell r="V26" t="str">
            <v>Kız</v>
          </cell>
          <cell r="W26">
            <v>0</v>
          </cell>
          <cell r="X26" t="str">
            <v>09/C-0</v>
          </cell>
          <cell r="Z26">
            <v>23</v>
          </cell>
          <cell r="AA26">
            <v>551</v>
          </cell>
          <cell r="AB26" t="str">
            <v>REMZİ</v>
          </cell>
          <cell r="AC26" t="str">
            <v>KOÇYİĞİT</v>
          </cell>
          <cell r="AD26" t="str">
            <v>Erkek</v>
          </cell>
          <cell r="AE26">
            <v>0</v>
          </cell>
          <cell r="AF26" t="str">
            <v>09/D-0</v>
          </cell>
          <cell r="AH26">
            <v>23</v>
          </cell>
          <cell r="AP26">
            <v>23</v>
          </cell>
          <cell r="AV26" t="str">
            <v>-</v>
          </cell>
          <cell r="AX26">
            <v>23</v>
          </cell>
          <cell r="BF26">
            <v>23</v>
          </cell>
          <cell r="BL26" t="str">
            <v>-</v>
          </cell>
          <cell r="BN26">
            <v>23</v>
          </cell>
          <cell r="BV26">
            <v>23</v>
          </cell>
          <cell r="CB26" t="str">
            <v>-</v>
          </cell>
          <cell r="CD26">
            <v>23</v>
          </cell>
          <cell r="CJ26" t="str">
            <v>-</v>
          </cell>
          <cell r="CL26">
            <v>23</v>
          </cell>
          <cell r="CR26" t="str">
            <v>-</v>
          </cell>
          <cell r="CT26">
            <v>23</v>
          </cell>
          <cell r="CZ26" t="str">
            <v>-</v>
          </cell>
          <cell r="DB26">
            <v>23</v>
          </cell>
          <cell r="DH26" t="str">
            <v>-</v>
          </cell>
          <cell r="DJ26">
            <v>23</v>
          </cell>
          <cell r="DP26" t="str">
            <v>-</v>
          </cell>
          <cell r="DR26">
            <v>23</v>
          </cell>
          <cell r="DX26" t="str">
            <v>-</v>
          </cell>
          <cell r="DZ26">
            <v>23</v>
          </cell>
          <cell r="EF26" t="str">
            <v>-</v>
          </cell>
        </row>
        <row r="27">
          <cell r="B27">
            <v>24</v>
          </cell>
          <cell r="C27">
            <v>561</v>
          </cell>
          <cell r="D27" t="str">
            <v>SEVDE NUR</v>
          </cell>
          <cell r="E27" t="str">
            <v>ŞAHİN</v>
          </cell>
          <cell r="F27" t="str">
            <v>Kız</v>
          </cell>
          <cell r="G27">
            <v>0</v>
          </cell>
          <cell r="H27" t="str">
            <v>09/A-0</v>
          </cell>
          <cell r="J27">
            <v>24</v>
          </cell>
          <cell r="K27">
            <v>562</v>
          </cell>
          <cell r="L27" t="str">
            <v>SİDAL</v>
          </cell>
          <cell r="M27" t="str">
            <v>DOĞAN</v>
          </cell>
          <cell r="N27" t="str">
            <v>Kız</v>
          </cell>
          <cell r="O27">
            <v>0</v>
          </cell>
          <cell r="P27" t="str">
            <v>09/B-0</v>
          </cell>
          <cell r="R27">
            <v>24</v>
          </cell>
          <cell r="S27">
            <v>568</v>
          </cell>
          <cell r="T27" t="str">
            <v>ŞÜLE</v>
          </cell>
          <cell r="U27" t="str">
            <v>ÇELİK</v>
          </cell>
          <cell r="V27" t="str">
            <v>Kız</v>
          </cell>
          <cell r="W27">
            <v>0</v>
          </cell>
          <cell r="X27" t="str">
            <v>09/C-0</v>
          </cell>
          <cell r="Z27">
            <v>24</v>
          </cell>
          <cell r="AA27">
            <v>558</v>
          </cell>
          <cell r="AB27" t="str">
            <v>SEMA</v>
          </cell>
          <cell r="AC27" t="str">
            <v>ÖZTEKİN</v>
          </cell>
          <cell r="AD27" t="str">
            <v>Kız</v>
          </cell>
          <cell r="AE27">
            <v>0</v>
          </cell>
          <cell r="AF27" t="str">
            <v>09/D-0</v>
          </cell>
          <cell r="AH27">
            <v>24</v>
          </cell>
          <cell r="AN27" t="str">
            <v>-</v>
          </cell>
          <cell r="AP27">
            <v>24</v>
          </cell>
          <cell r="AV27" t="str">
            <v>-</v>
          </cell>
          <cell r="AX27">
            <v>24</v>
          </cell>
          <cell r="BD27" t="str">
            <v>-</v>
          </cell>
          <cell r="BF27">
            <v>24</v>
          </cell>
          <cell r="BL27" t="str">
            <v>-</v>
          </cell>
          <cell r="BN27">
            <v>24</v>
          </cell>
          <cell r="BV27">
            <v>24</v>
          </cell>
          <cell r="CB27" t="str">
            <v>-</v>
          </cell>
          <cell r="CD27">
            <v>24</v>
          </cell>
          <cell r="CJ27" t="str">
            <v>-</v>
          </cell>
          <cell r="CL27">
            <v>24</v>
          </cell>
          <cell r="CR27" t="str">
            <v>-</v>
          </cell>
          <cell r="CT27">
            <v>24</v>
          </cell>
          <cell r="CZ27" t="str">
            <v>-</v>
          </cell>
          <cell r="DB27">
            <v>24</v>
          </cell>
          <cell r="DH27" t="str">
            <v>-</v>
          </cell>
          <cell r="DJ27">
            <v>24</v>
          </cell>
          <cell r="DP27" t="str">
            <v>-</v>
          </cell>
          <cell r="DR27">
            <v>24</v>
          </cell>
          <cell r="DX27" t="str">
            <v>-</v>
          </cell>
          <cell r="DZ27">
            <v>24</v>
          </cell>
          <cell r="EF27" t="str">
            <v>-</v>
          </cell>
        </row>
        <row r="28">
          <cell r="B28">
            <v>25</v>
          </cell>
          <cell r="C28">
            <v>567</v>
          </cell>
          <cell r="D28" t="str">
            <v>SÜMMEYYA</v>
          </cell>
          <cell r="E28" t="str">
            <v>KILINÇ</v>
          </cell>
          <cell r="F28" t="str">
            <v>Kız</v>
          </cell>
          <cell r="G28">
            <v>0</v>
          </cell>
          <cell r="H28" t="str">
            <v>09/A-0</v>
          </cell>
          <cell r="J28">
            <v>25</v>
          </cell>
          <cell r="K28">
            <v>564</v>
          </cell>
          <cell r="L28" t="str">
            <v>SONGÜL</v>
          </cell>
          <cell r="M28" t="str">
            <v>ÇELİK</v>
          </cell>
          <cell r="N28" t="str">
            <v>Kız</v>
          </cell>
          <cell r="O28">
            <v>0</v>
          </cell>
          <cell r="P28" t="str">
            <v>09/B-0</v>
          </cell>
          <cell r="R28">
            <v>25</v>
          </cell>
          <cell r="S28">
            <v>569</v>
          </cell>
          <cell r="T28" t="str">
            <v>TALHA TARIK</v>
          </cell>
          <cell r="U28" t="str">
            <v>SARIYAR</v>
          </cell>
          <cell r="V28" t="str">
            <v>Erkek</v>
          </cell>
          <cell r="W28">
            <v>0</v>
          </cell>
          <cell r="X28" t="str">
            <v>09/C-0</v>
          </cell>
          <cell r="Z28">
            <v>25</v>
          </cell>
          <cell r="AA28">
            <v>559</v>
          </cell>
          <cell r="AB28" t="str">
            <v>SEMİH</v>
          </cell>
          <cell r="AC28" t="str">
            <v>YAZICI</v>
          </cell>
          <cell r="AD28" t="str">
            <v>Erkek</v>
          </cell>
          <cell r="AE28">
            <v>0</v>
          </cell>
          <cell r="AF28" t="str">
            <v>09/D-0</v>
          </cell>
          <cell r="AH28">
            <v>25</v>
          </cell>
          <cell r="AN28" t="str">
            <v>-</v>
          </cell>
          <cell r="AP28">
            <v>25</v>
          </cell>
          <cell r="AV28" t="str">
            <v>-</v>
          </cell>
          <cell r="AX28">
            <v>25</v>
          </cell>
          <cell r="BD28" t="str">
            <v>-</v>
          </cell>
          <cell r="BF28">
            <v>25</v>
          </cell>
          <cell r="BL28" t="str">
            <v>-</v>
          </cell>
          <cell r="BN28">
            <v>25</v>
          </cell>
          <cell r="BV28">
            <v>25</v>
          </cell>
          <cell r="CB28" t="str">
            <v>-</v>
          </cell>
          <cell r="CD28">
            <v>25</v>
          </cell>
          <cell r="CJ28" t="str">
            <v>-</v>
          </cell>
          <cell r="CL28">
            <v>25</v>
          </cell>
          <cell r="CR28" t="str">
            <v>-</v>
          </cell>
          <cell r="CT28">
            <v>25</v>
          </cell>
          <cell r="CZ28" t="str">
            <v>-</v>
          </cell>
          <cell r="DB28">
            <v>25</v>
          </cell>
          <cell r="DH28" t="str">
            <v>-</v>
          </cell>
          <cell r="DJ28">
            <v>25</v>
          </cell>
          <cell r="DP28" t="str">
            <v>-</v>
          </cell>
          <cell r="DR28">
            <v>25</v>
          </cell>
          <cell r="DX28" t="str">
            <v>-</v>
          </cell>
          <cell r="DZ28">
            <v>25</v>
          </cell>
          <cell r="EF28" t="str">
            <v>-</v>
          </cell>
        </row>
        <row r="29">
          <cell r="B29">
            <v>26</v>
          </cell>
          <cell r="C29">
            <v>572</v>
          </cell>
          <cell r="D29" t="str">
            <v>UĞUR</v>
          </cell>
          <cell r="E29" t="str">
            <v>KALYONCU</v>
          </cell>
          <cell r="F29" t="str">
            <v>Erkek</v>
          </cell>
          <cell r="G29">
            <v>0</v>
          </cell>
          <cell r="H29" t="str">
            <v>09/A-0</v>
          </cell>
          <cell r="J29">
            <v>26</v>
          </cell>
          <cell r="K29">
            <v>566</v>
          </cell>
          <cell r="L29" t="str">
            <v>SÜMEYYE</v>
          </cell>
          <cell r="M29" t="str">
            <v>UĞUR</v>
          </cell>
          <cell r="N29" t="str">
            <v>Kız</v>
          </cell>
          <cell r="O29">
            <v>0</v>
          </cell>
          <cell r="P29" t="str">
            <v>09/B-0</v>
          </cell>
          <cell r="R29">
            <v>26</v>
          </cell>
          <cell r="S29">
            <v>574</v>
          </cell>
          <cell r="T29" t="str">
            <v>VEDAT</v>
          </cell>
          <cell r="U29" t="str">
            <v>ÖZTÜRK</v>
          </cell>
          <cell r="V29" t="str">
            <v>Erkek</v>
          </cell>
          <cell r="W29">
            <v>0</v>
          </cell>
          <cell r="X29" t="str">
            <v>09/C-0</v>
          </cell>
          <cell r="Z29">
            <v>26</v>
          </cell>
          <cell r="AA29">
            <v>563</v>
          </cell>
          <cell r="AB29" t="str">
            <v>SİNEM</v>
          </cell>
          <cell r="AC29" t="str">
            <v>UZEL</v>
          </cell>
          <cell r="AD29" t="str">
            <v>Kız</v>
          </cell>
          <cell r="AE29">
            <v>0</v>
          </cell>
          <cell r="AF29" t="str">
            <v>09/D-0</v>
          </cell>
          <cell r="AH29">
            <v>26</v>
          </cell>
          <cell r="AN29" t="str">
            <v>-</v>
          </cell>
          <cell r="AP29">
            <v>26</v>
          </cell>
          <cell r="AV29" t="str">
            <v>-</v>
          </cell>
          <cell r="AX29">
            <v>26</v>
          </cell>
          <cell r="BD29" t="str">
            <v>-</v>
          </cell>
          <cell r="BF29">
            <v>26</v>
          </cell>
          <cell r="BL29" t="str">
            <v>-</v>
          </cell>
          <cell r="BN29">
            <v>26</v>
          </cell>
          <cell r="BT29" t="str">
            <v>-</v>
          </cell>
          <cell r="BV29">
            <v>26</v>
          </cell>
          <cell r="CB29" t="str">
            <v>-</v>
          </cell>
          <cell r="CD29">
            <v>26</v>
          </cell>
          <cell r="CJ29" t="str">
            <v>-</v>
          </cell>
          <cell r="CL29">
            <v>26</v>
          </cell>
          <cell r="CR29" t="str">
            <v>-</v>
          </cell>
          <cell r="CT29">
            <v>26</v>
          </cell>
          <cell r="CZ29" t="str">
            <v>-</v>
          </cell>
          <cell r="DB29">
            <v>26</v>
          </cell>
          <cell r="DH29" t="str">
            <v>-</v>
          </cell>
          <cell r="DJ29">
            <v>26</v>
          </cell>
          <cell r="DP29" t="str">
            <v>-</v>
          </cell>
          <cell r="DR29">
            <v>26</v>
          </cell>
          <cell r="DX29" t="str">
            <v>-</v>
          </cell>
          <cell r="DZ29">
            <v>26</v>
          </cell>
          <cell r="EF29" t="str">
            <v>-</v>
          </cell>
        </row>
        <row r="30">
          <cell r="B30">
            <v>27</v>
          </cell>
          <cell r="C30">
            <v>573</v>
          </cell>
          <cell r="D30" t="str">
            <v>UMUT CAN</v>
          </cell>
          <cell r="E30" t="str">
            <v>DOĞANGÜN</v>
          </cell>
          <cell r="F30" t="str">
            <v>Erkek</v>
          </cell>
          <cell r="G30">
            <v>0</v>
          </cell>
          <cell r="H30" t="str">
            <v>09/A-0</v>
          </cell>
          <cell r="J30">
            <v>27</v>
          </cell>
          <cell r="K30">
            <v>570</v>
          </cell>
          <cell r="L30" t="str">
            <v>TARIK</v>
          </cell>
          <cell r="M30" t="str">
            <v>CAN</v>
          </cell>
          <cell r="N30" t="str">
            <v>Erkek</v>
          </cell>
          <cell r="O30">
            <v>0</v>
          </cell>
          <cell r="P30" t="str">
            <v>09/B-0</v>
          </cell>
          <cell r="R30">
            <v>27</v>
          </cell>
          <cell r="S30">
            <v>576</v>
          </cell>
          <cell r="T30" t="str">
            <v>YAĞMUR</v>
          </cell>
          <cell r="U30" t="str">
            <v>AYRANCI</v>
          </cell>
          <cell r="V30" t="str">
            <v>Kız</v>
          </cell>
          <cell r="W30">
            <v>0</v>
          </cell>
          <cell r="X30" t="str">
            <v>09/C-0</v>
          </cell>
          <cell r="Z30">
            <v>27</v>
          </cell>
          <cell r="AA30">
            <v>571</v>
          </cell>
          <cell r="AB30" t="str">
            <v>UĞUR CAN</v>
          </cell>
          <cell r="AC30" t="str">
            <v>KARA</v>
          </cell>
          <cell r="AD30" t="str">
            <v>Erkek</v>
          </cell>
          <cell r="AE30">
            <v>0</v>
          </cell>
          <cell r="AF30" t="str">
            <v>09/D-0</v>
          </cell>
          <cell r="AH30">
            <v>27</v>
          </cell>
          <cell r="AN30" t="str">
            <v>-</v>
          </cell>
          <cell r="AP30">
            <v>27</v>
          </cell>
          <cell r="AV30" t="str">
            <v>-</v>
          </cell>
          <cell r="AX30">
            <v>27</v>
          </cell>
          <cell r="BD30" t="str">
            <v>-</v>
          </cell>
          <cell r="BF30">
            <v>27</v>
          </cell>
          <cell r="BL30" t="str">
            <v>-</v>
          </cell>
          <cell r="BN30">
            <v>27</v>
          </cell>
          <cell r="BT30" t="str">
            <v>-</v>
          </cell>
          <cell r="BV30">
            <v>27</v>
          </cell>
          <cell r="CB30" t="str">
            <v>-</v>
          </cell>
          <cell r="CD30">
            <v>27</v>
          </cell>
          <cell r="CJ30" t="str">
            <v>-</v>
          </cell>
          <cell r="CL30">
            <v>27</v>
          </cell>
          <cell r="CR30" t="str">
            <v>-</v>
          </cell>
          <cell r="CT30">
            <v>27</v>
          </cell>
          <cell r="CZ30" t="str">
            <v>-</v>
          </cell>
          <cell r="DB30">
            <v>27</v>
          </cell>
          <cell r="DH30" t="str">
            <v>-</v>
          </cell>
          <cell r="DJ30">
            <v>27</v>
          </cell>
          <cell r="DP30" t="str">
            <v>-</v>
          </cell>
          <cell r="DR30">
            <v>27</v>
          </cell>
          <cell r="DX30" t="str">
            <v>-</v>
          </cell>
          <cell r="DZ30">
            <v>27</v>
          </cell>
          <cell r="EF30" t="str">
            <v>-</v>
          </cell>
        </row>
        <row r="31">
          <cell r="B31">
            <v>28</v>
          </cell>
          <cell r="C31">
            <v>580</v>
          </cell>
          <cell r="D31" t="str">
            <v>YAREN</v>
          </cell>
          <cell r="E31" t="str">
            <v>ALASAN</v>
          </cell>
          <cell r="F31" t="str">
            <v>Kız</v>
          </cell>
          <cell r="G31">
            <v>0</v>
          </cell>
          <cell r="H31" t="str">
            <v>09/A-0</v>
          </cell>
          <cell r="J31">
            <v>28</v>
          </cell>
          <cell r="K31">
            <v>578</v>
          </cell>
          <cell r="L31" t="str">
            <v>YAKUP</v>
          </cell>
          <cell r="M31" t="str">
            <v>ÜLKER</v>
          </cell>
          <cell r="N31" t="str">
            <v>Erkek</v>
          </cell>
          <cell r="O31">
            <v>0</v>
          </cell>
          <cell r="P31" t="str">
            <v>09/B-0</v>
          </cell>
          <cell r="R31">
            <v>28</v>
          </cell>
          <cell r="S31">
            <v>581</v>
          </cell>
          <cell r="T31" t="str">
            <v>YASEMİN</v>
          </cell>
          <cell r="U31" t="str">
            <v>ŞENLİKOĞLU</v>
          </cell>
          <cell r="V31" t="str">
            <v>Kız</v>
          </cell>
          <cell r="W31">
            <v>0</v>
          </cell>
          <cell r="X31" t="str">
            <v>09/C-0</v>
          </cell>
          <cell r="Z31">
            <v>28</v>
          </cell>
          <cell r="AA31">
            <v>575</v>
          </cell>
          <cell r="AB31" t="str">
            <v>RABİA</v>
          </cell>
          <cell r="AC31" t="str">
            <v>ÇALIŞKAN</v>
          </cell>
          <cell r="AD31" t="str">
            <v>Kız</v>
          </cell>
          <cell r="AE31">
            <v>0</v>
          </cell>
          <cell r="AF31" t="str">
            <v>09/D-0</v>
          </cell>
          <cell r="AH31">
            <v>28</v>
          </cell>
          <cell r="AN31" t="str">
            <v>-</v>
          </cell>
          <cell r="AP31">
            <v>28</v>
          </cell>
          <cell r="AV31" t="str">
            <v>-</v>
          </cell>
          <cell r="AX31">
            <v>28</v>
          </cell>
          <cell r="BD31" t="str">
            <v>-</v>
          </cell>
          <cell r="BF31">
            <v>28</v>
          </cell>
          <cell r="BL31" t="str">
            <v>-</v>
          </cell>
          <cell r="BN31">
            <v>28</v>
          </cell>
          <cell r="BT31" t="str">
            <v>-</v>
          </cell>
          <cell r="BV31">
            <v>28</v>
          </cell>
          <cell r="CB31" t="str">
            <v>-</v>
          </cell>
          <cell r="CD31">
            <v>28</v>
          </cell>
          <cell r="CJ31" t="str">
            <v>-</v>
          </cell>
          <cell r="CL31">
            <v>28</v>
          </cell>
          <cell r="CR31" t="str">
            <v>-</v>
          </cell>
          <cell r="CT31">
            <v>28</v>
          </cell>
          <cell r="CZ31" t="str">
            <v>-</v>
          </cell>
          <cell r="DB31">
            <v>28</v>
          </cell>
          <cell r="DH31" t="str">
            <v>-</v>
          </cell>
          <cell r="DJ31">
            <v>28</v>
          </cell>
          <cell r="DP31" t="str">
            <v>-</v>
          </cell>
          <cell r="DR31">
            <v>28</v>
          </cell>
          <cell r="DX31" t="str">
            <v>-</v>
          </cell>
          <cell r="DZ31">
            <v>28</v>
          </cell>
          <cell r="EF31" t="str">
            <v>-</v>
          </cell>
        </row>
        <row r="32">
          <cell r="B32">
            <v>29</v>
          </cell>
          <cell r="C32">
            <v>583</v>
          </cell>
          <cell r="D32" t="str">
            <v>YİĞİT EREN</v>
          </cell>
          <cell r="E32" t="str">
            <v>KARTAL</v>
          </cell>
          <cell r="F32" t="str">
            <v>Erkek</v>
          </cell>
          <cell r="G32">
            <v>0</v>
          </cell>
          <cell r="H32" t="str">
            <v>09/A-0</v>
          </cell>
          <cell r="J32">
            <v>29</v>
          </cell>
          <cell r="K32">
            <v>582</v>
          </cell>
          <cell r="L32" t="str">
            <v>YASEMİN</v>
          </cell>
          <cell r="M32" t="str">
            <v>UZUN</v>
          </cell>
          <cell r="N32" t="str">
            <v>Kız</v>
          </cell>
          <cell r="O32">
            <v>0</v>
          </cell>
          <cell r="P32" t="str">
            <v>09/B-0</v>
          </cell>
          <cell r="R32">
            <v>29</v>
          </cell>
          <cell r="S32">
            <v>584</v>
          </cell>
          <cell r="T32" t="str">
            <v>YİĞİTHAN</v>
          </cell>
          <cell r="U32" t="str">
            <v>SARIDEDE</v>
          </cell>
          <cell r="V32" t="str">
            <v>Erkek</v>
          </cell>
          <cell r="W32">
            <v>0</v>
          </cell>
          <cell r="X32" t="str">
            <v>09/C-0</v>
          </cell>
          <cell r="Z32">
            <v>29</v>
          </cell>
          <cell r="AA32">
            <v>577</v>
          </cell>
          <cell r="AB32" t="str">
            <v>YAĞMUR</v>
          </cell>
          <cell r="AC32" t="str">
            <v>KIZILAY</v>
          </cell>
          <cell r="AD32" t="str">
            <v>Kız</v>
          </cell>
          <cell r="AE32">
            <v>0</v>
          </cell>
          <cell r="AF32" t="str">
            <v>09/D-0</v>
          </cell>
          <cell r="AH32">
            <v>29</v>
          </cell>
          <cell r="AN32" t="str">
            <v>-</v>
          </cell>
          <cell r="AP32">
            <v>29</v>
          </cell>
          <cell r="AV32" t="str">
            <v>-</v>
          </cell>
          <cell r="AX32">
            <v>29</v>
          </cell>
          <cell r="BD32" t="str">
            <v>-</v>
          </cell>
          <cell r="BF32">
            <v>29</v>
          </cell>
          <cell r="BL32" t="str">
            <v>-</v>
          </cell>
          <cell r="BN32">
            <v>29</v>
          </cell>
          <cell r="BT32" t="str">
            <v>-</v>
          </cell>
          <cell r="BV32">
            <v>29</v>
          </cell>
          <cell r="CB32" t="str">
            <v>-</v>
          </cell>
          <cell r="CD32">
            <v>29</v>
          </cell>
          <cell r="CJ32" t="str">
            <v>-</v>
          </cell>
          <cell r="CL32">
            <v>29</v>
          </cell>
          <cell r="CR32" t="str">
            <v>-</v>
          </cell>
          <cell r="CT32">
            <v>29</v>
          </cell>
          <cell r="CZ32" t="str">
            <v>-</v>
          </cell>
          <cell r="DB32">
            <v>29</v>
          </cell>
          <cell r="DH32" t="str">
            <v>-</v>
          </cell>
          <cell r="DJ32">
            <v>29</v>
          </cell>
          <cell r="DP32" t="str">
            <v>-</v>
          </cell>
          <cell r="DR32">
            <v>29</v>
          </cell>
          <cell r="DX32" t="str">
            <v>-</v>
          </cell>
          <cell r="DZ32">
            <v>29</v>
          </cell>
          <cell r="EF32" t="str">
            <v>-</v>
          </cell>
        </row>
        <row r="33">
          <cell r="B33">
            <v>30</v>
          </cell>
          <cell r="C33">
            <v>585</v>
          </cell>
          <cell r="D33" t="str">
            <v>YUNUS EMRE</v>
          </cell>
          <cell r="E33" t="str">
            <v>ALTINTOP</v>
          </cell>
          <cell r="F33" t="str">
            <v>Erkek</v>
          </cell>
          <cell r="G33">
            <v>0</v>
          </cell>
          <cell r="H33" t="str">
            <v>09/A-0</v>
          </cell>
          <cell r="J33">
            <v>30</v>
          </cell>
          <cell r="K33">
            <v>587</v>
          </cell>
          <cell r="L33" t="str">
            <v>YUNUS EMRE CAN</v>
          </cell>
          <cell r="M33" t="str">
            <v>TEKİN</v>
          </cell>
          <cell r="N33" t="str">
            <v>Erkek</v>
          </cell>
          <cell r="O33">
            <v>0</v>
          </cell>
          <cell r="P33" t="str">
            <v>09/B-0</v>
          </cell>
          <cell r="R33">
            <v>30</v>
          </cell>
          <cell r="S33">
            <v>590</v>
          </cell>
          <cell r="T33" t="str">
            <v>ZEYNEP</v>
          </cell>
          <cell r="U33" t="str">
            <v>BAL</v>
          </cell>
          <cell r="V33" t="str">
            <v>Kız</v>
          </cell>
          <cell r="W33">
            <v>0</v>
          </cell>
          <cell r="X33" t="str">
            <v>09/C-0</v>
          </cell>
          <cell r="Z33">
            <v>30</v>
          </cell>
          <cell r="AA33">
            <v>579</v>
          </cell>
          <cell r="AB33" t="str">
            <v>YAREN</v>
          </cell>
          <cell r="AC33" t="str">
            <v>AKIN</v>
          </cell>
          <cell r="AD33" t="str">
            <v>Kız</v>
          </cell>
          <cell r="AE33">
            <v>0</v>
          </cell>
          <cell r="AF33" t="str">
            <v>09/D-0</v>
          </cell>
          <cell r="AH33">
            <v>30</v>
          </cell>
          <cell r="AN33" t="str">
            <v>-</v>
          </cell>
          <cell r="AP33">
            <v>30</v>
          </cell>
          <cell r="AV33" t="str">
            <v>-</v>
          </cell>
          <cell r="AX33">
            <v>30</v>
          </cell>
          <cell r="BD33" t="str">
            <v>-</v>
          </cell>
          <cell r="BF33">
            <v>30</v>
          </cell>
          <cell r="BL33" t="str">
            <v>-</v>
          </cell>
          <cell r="BN33">
            <v>30</v>
          </cell>
          <cell r="BT33" t="str">
            <v>-</v>
          </cell>
          <cell r="BV33">
            <v>30</v>
          </cell>
          <cell r="CB33" t="str">
            <v>-</v>
          </cell>
          <cell r="CD33">
            <v>30</v>
          </cell>
          <cell r="CJ33" t="str">
            <v>-</v>
          </cell>
          <cell r="CL33">
            <v>30</v>
          </cell>
          <cell r="CR33" t="str">
            <v>-</v>
          </cell>
          <cell r="CT33">
            <v>30</v>
          </cell>
          <cell r="CZ33" t="str">
            <v>-</v>
          </cell>
          <cell r="DB33">
            <v>30</v>
          </cell>
          <cell r="DH33" t="str">
            <v>-</v>
          </cell>
          <cell r="DJ33">
            <v>30</v>
          </cell>
          <cell r="DP33" t="str">
            <v>-</v>
          </cell>
          <cell r="DR33">
            <v>30</v>
          </cell>
          <cell r="DX33" t="str">
            <v>-</v>
          </cell>
          <cell r="DZ33">
            <v>30</v>
          </cell>
          <cell r="EF33" t="str">
            <v>-</v>
          </cell>
        </row>
        <row r="34">
          <cell r="B34">
            <v>31</v>
          </cell>
          <cell r="C34">
            <v>586</v>
          </cell>
          <cell r="D34" t="str">
            <v>YUNUS EMRE</v>
          </cell>
          <cell r="E34" t="str">
            <v>BAYRAM</v>
          </cell>
          <cell r="F34" t="str">
            <v>Erkek</v>
          </cell>
          <cell r="G34">
            <v>0</v>
          </cell>
          <cell r="H34" t="str">
            <v>09/A-0</v>
          </cell>
          <cell r="J34">
            <v>31</v>
          </cell>
          <cell r="K34">
            <v>592</v>
          </cell>
          <cell r="L34" t="str">
            <v>BUĞSE ELİF</v>
          </cell>
          <cell r="M34" t="str">
            <v>ÖZÇIRPICI</v>
          </cell>
          <cell r="N34" t="str">
            <v>Kız</v>
          </cell>
          <cell r="O34">
            <v>0</v>
          </cell>
          <cell r="P34" t="str">
            <v>09/B-0</v>
          </cell>
          <cell r="R34">
            <v>31</v>
          </cell>
          <cell r="S34">
            <v>593</v>
          </cell>
          <cell r="T34" t="str">
            <v>VEHBİ</v>
          </cell>
          <cell r="U34" t="str">
            <v>KAYGUSUZ</v>
          </cell>
          <cell r="V34" t="str">
            <v>Erkek</v>
          </cell>
          <cell r="W34">
            <v>0</v>
          </cell>
          <cell r="X34" t="str">
            <v>09/C-0</v>
          </cell>
          <cell r="Z34">
            <v>31</v>
          </cell>
          <cell r="AA34">
            <v>588</v>
          </cell>
          <cell r="AB34" t="str">
            <v>YUSUF EMRE</v>
          </cell>
          <cell r="AC34" t="str">
            <v>YEŞİLYURT</v>
          </cell>
          <cell r="AD34" t="str">
            <v>Erkek</v>
          </cell>
          <cell r="AE34">
            <v>0</v>
          </cell>
          <cell r="AF34" t="str">
            <v>09/D-0</v>
          </cell>
        </row>
        <row r="35">
          <cell r="B35">
            <v>32</v>
          </cell>
          <cell r="C35">
            <v>589</v>
          </cell>
          <cell r="D35" t="str">
            <v>YUŞA</v>
          </cell>
          <cell r="E35" t="str">
            <v>AY</v>
          </cell>
          <cell r="F35" t="str">
            <v>Erkek</v>
          </cell>
          <cell r="G35">
            <v>0</v>
          </cell>
          <cell r="H35" t="str">
            <v>09/A-0</v>
          </cell>
        </row>
        <row r="36">
          <cell r="B36">
            <v>33</v>
          </cell>
          <cell r="C36">
            <v>591</v>
          </cell>
          <cell r="D36" t="str">
            <v>KÜBRA</v>
          </cell>
          <cell r="E36" t="str">
            <v>AKBULUT</v>
          </cell>
          <cell r="F36" t="str">
            <v>Kız</v>
          </cell>
          <cell r="G36">
            <v>0</v>
          </cell>
          <cell r="H36" t="str">
            <v>09/A-0</v>
          </cell>
        </row>
        <row r="37">
          <cell r="B37">
            <v>34</v>
          </cell>
          <cell r="C37">
            <v>594</v>
          </cell>
          <cell r="D37" t="str">
            <v>DOĞAN</v>
          </cell>
          <cell r="E37" t="str">
            <v>YEĞİT</v>
          </cell>
          <cell r="F37" t="str">
            <v>Erkek</v>
          </cell>
          <cell r="G37">
            <v>0</v>
          </cell>
          <cell r="H37" t="str">
            <v>09/A-0</v>
          </cell>
        </row>
        <row r="49">
          <cell r="B49" t="str">
            <v>NO VE SINIF</v>
          </cell>
        </row>
        <row r="50">
          <cell r="B50">
            <v>461</v>
          </cell>
          <cell r="C50" t="str">
            <v>AÇELYA</v>
          </cell>
          <cell r="D50" t="str">
            <v>YAŞAR</v>
          </cell>
          <cell r="E50" t="str">
            <v>09/A-0</v>
          </cell>
          <cell r="F50" t="str">
            <v>AÇELYA YAŞAR</v>
          </cell>
          <cell r="G50">
            <v>461</v>
          </cell>
        </row>
        <row r="51">
          <cell r="B51">
            <v>465</v>
          </cell>
          <cell r="C51" t="str">
            <v>ALİ</v>
          </cell>
          <cell r="D51" t="str">
            <v>TUNÇ</v>
          </cell>
          <cell r="E51" t="str">
            <v>09/A-0</v>
          </cell>
          <cell r="F51" t="str">
            <v>ALİ TUNÇ</v>
          </cell>
          <cell r="G51">
            <v>465</v>
          </cell>
        </row>
        <row r="52">
          <cell r="B52">
            <v>471</v>
          </cell>
          <cell r="C52" t="str">
            <v>BERAAT</v>
          </cell>
          <cell r="D52" t="str">
            <v>KOYUN</v>
          </cell>
          <cell r="E52" t="str">
            <v>09/A-0</v>
          </cell>
          <cell r="F52" t="str">
            <v>BERAAT KOYUN</v>
          </cell>
          <cell r="G52">
            <v>471</v>
          </cell>
        </row>
        <row r="53">
          <cell r="B53">
            <v>472</v>
          </cell>
          <cell r="C53" t="str">
            <v>BERİL</v>
          </cell>
          <cell r="D53" t="str">
            <v>DURMAZ</v>
          </cell>
          <cell r="E53" t="str">
            <v>09/A-0</v>
          </cell>
          <cell r="F53" t="str">
            <v>BERİL DURMAZ</v>
          </cell>
          <cell r="G53">
            <v>472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ÇIKLAMA"/>
      <sheetName val="PROJE SÜREÇLERİ"/>
      <sheetName val="ÖĞRETMENLER"/>
      <sheetName val="SINIF LİSTESİ"/>
      <sheetName val="DERSLER VE KODLAR"/>
      <sheetName val="PROJE ALAN ÖĞRENCİLERİ İŞLE"/>
      <sheetName val="DİLEKÇE"/>
      <sheetName val="MATBUU DİLEKÇESİ"/>
      <sheetName val="PROJE DEĞERLENDİRME FORMU-1"/>
      <sheetName val="PROJE DEĞERLENDİRME FORMU-2"/>
      <sheetName val="PROJE DEĞERLENDİRME FORMU-3"/>
      <sheetName val="PROJE (YÖNETMELİK)"/>
      <sheetName val="PROJE RAPORUNUN YAZILMASI"/>
    </sheetNames>
    <sheetDataSet>
      <sheetData sheetId="2">
        <row r="4">
          <cell r="N4" t="str">
            <v>HEMŞİRELİK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DERSLER VE KREDİLER"/>
      <sheetName val="ÖĞR. NO İLE GİR"/>
      <sheetName val="DERSLERİ EL İLE GİR"/>
    </sheetNames>
    <sheetDataSet>
      <sheetData sheetId="0">
        <row r="6">
          <cell r="D6" t="str">
            <v>NO</v>
          </cell>
        </row>
        <row r="7">
          <cell r="D7">
            <v>105</v>
          </cell>
        </row>
        <row r="8">
          <cell r="D8">
            <v>316</v>
          </cell>
        </row>
        <row r="9">
          <cell r="D9">
            <v>318</v>
          </cell>
        </row>
        <row r="10">
          <cell r="D10">
            <v>321</v>
          </cell>
        </row>
        <row r="11">
          <cell r="D11">
            <v>322</v>
          </cell>
        </row>
        <row r="12">
          <cell r="D12">
            <v>323</v>
          </cell>
        </row>
        <row r="13">
          <cell r="D13">
            <v>325</v>
          </cell>
        </row>
        <row r="14">
          <cell r="D14">
            <v>328</v>
          </cell>
        </row>
        <row r="15">
          <cell r="D15">
            <v>329</v>
          </cell>
        </row>
        <row r="16">
          <cell r="D16">
            <v>332</v>
          </cell>
        </row>
        <row r="17">
          <cell r="D17">
            <v>339</v>
          </cell>
        </row>
        <row r="18">
          <cell r="D18">
            <v>340</v>
          </cell>
        </row>
        <row r="19">
          <cell r="D19">
            <v>342</v>
          </cell>
        </row>
        <row r="20">
          <cell r="D20">
            <v>344</v>
          </cell>
        </row>
        <row r="21">
          <cell r="D21">
            <v>345</v>
          </cell>
        </row>
        <row r="22">
          <cell r="D22">
            <v>346</v>
          </cell>
        </row>
        <row r="23">
          <cell r="D23">
            <v>347</v>
          </cell>
        </row>
        <row r="24">
          <cell r="D24">
            <v>349</v>
          </cell>
        </row>
        <row r="25">
          <cell r="D25">
            <v>351</v>
          </cell>
        </row>
        <row r="26">
          <cell r="D26">
            <v>354</v>
          </cell>
        </row>
        <row r="27">
          <cell r="D27">
            <v>359</v>
          </cell>
        </row>
        <row r="28">
          <cell r="D28">
            <v>363</v>
          </cell>
        </row>
        <row r="29">
          <cell r="D29">
            <v>476</v>
          </cell>
        </row>
        <row r="30">
          <cell r="D30">
            <v>499</v>
          </cell>
        </row>
        <row r="31">
          <cell r="D31">
            <v>37</v>
          </cell>
        </row>
        <row r="32">
          <cell r="D32">
            <v>41</v>
          </cell>
        </row>
        <row r="33">
          <cell r="D33">
            <v>42</v>
          </cell>
        </row>
        <row r="34">
          <cell r="D34">
            <v>44</v>
          </cell>
        </row>
        <row r="35">
          <cell r="D35">
            <v>45</v>
          </cell>
        </row>
        <row r="36">
          <cell r="D36">
            <v>47</v>
          </cell>
        </row>
        <row r="37">
          <cell r="D37">
            <v>53</v>
          </cell>
        </row>
        <row r="38">
          <cell r="D38">
            <v>55</v>
          </cell>
        </row>
        <row r="39">
          <cell r="D39">
            <v>57</v>
          </cell>
        </row>
        <row r="40">
          <cell r="D40">
            <v>58</v>
          </cell>
        </row>
        <row r="41">
          <cell r="D41">
            <v>59</v>
          </cell>
        </row>
        <row r="42">
          <cell r="D42">
            <v>60</v>
          </cell>
        </row>
        <row r="43">
          <cell r="D43">
            <v>61</v>
          </cell>
        </row>
        <row r="44">
          <cell r="D44">
            <v>62</v>
          </cell>
        </row>
        <row r="45">
          <cell r="D45">
            <v>66</v>
          </cell>
        </row>
        <row r="46">
          <cell r="D46">
            <v>67</v>
          </cell>
        </row>
        <row r="47">
          <cell r="D47">
            <v>78</v>
          </cell>
        </row>
        <row r="48">
          <cell r="D48">
            <v>83</v>
          </cell>
        </row>
        <row r="49">
          <cell r="D49">
            <v>84</v>
          </cell>
        </row>
        <row r="50">
          <cell r="D50">
            <v>85</v>
          </cell>
        </row>
        <row r="51">
          <cell r="D51">
            <v>86</v>
          </cell>
        </row>
        <row r="52">
          <cell r="D52">
            <v>87</v>
          </cell>
        </row>
        <row r="53">
          <cell r="D53">
            <v>95</v>
          </cell>
        </row>
        <row r="54">
          <cell r="D54">
            <v>103</v>
          </cell>
        </row>
        <row r="55">
          <cell r="D55">
            <v>104</v>
          </cell>
        </row>
        <row r="56">
          <cell r="D56">
            <v>460</v>
          </cell>
        </row>
        <row r="57">
          <cell r="D57">
            <v>3</v>
          </cell>
        </row>
        <row r="58">
          <cell r="D58">
            <v>4</v>
          </cell>
        </row>
        <row r="59">
          <cell r="D59">
            <v>6</v>
          </cell>
        </row>
        <row r="60">
          <cell r="D60">
            <v>7</v>
          </cell>
        </row>
        <row r="61">
          <cell r="D61">
            <v>8</v>
          </cell>
        </row>
        <row r="62">
          <cell r="D62">
            <v>10</v>
          </cell>
        </row>
        <row r="63">
          <cell r="D63">
            <v>16</v>
          </cell>
        </row>
        <row r="64">
          <cell r="D64">
            <v>18</v>
          </cell>
        </row>
        <row r="65">
          <cell r="D65">
            <v>24</v>
          </cell>
        </row>
        <row r="66">
          <cell r="D66">
            <v>25</v>
          </cell>
        </row>
        <row r="67">
          <cell r="D67">
            <v>26</v>
          </cell>
        </row>
        <row r="68">
          <cell r="D68">
            <v>28</v>
          </cell>
        </row>
        <row r="69">
          <cell r="D69">
            <v>29</v>
          </cell>
        </row>
        <row r="70">
          <cell r="D70">
            <v>100</v>
          </cell>
        </row>
        <row r="71">
          <cell r="D71">
            <v>101</v>
          </cell>
        </row>
        <row r="72">
          <cell r="D72">
            <v>107</v>
          </cell>
        </row>
        <row r="73">
          <cell r="D73">
            <v>367</v>
          </cell>
        </row>
        <row r="74">
          <cell r="D74">
            <v>372</v>
          </cell>
        </row>
        <row r="75">
          <cell r="D75">
            <v>377</v>
          </cell>
        </row>
        <row r="76">
          <cell r="D76">
            <v>378</v>
          </cell>
        </row>
        <row r="77">
          <cell r="D77">
            <v>379</v>
          </cell>
        </row>
        <row r="78">
          <cell r="D78">
            <v>380</v>
          </cell>
        </row>
        <row r="79">
          <cell r="D79">
            <v>382</v>
          </cell>
        </row>
        <row r="80">
          <cell r="D80">
            <v>387</v>
          </cell>
        </row>
        <row r="81">
          <cell r="D81">
            <v>456</v>
          </cell>
        </row>
        <row r="82">
          <cell r="D82">
            <v>96</v>
          </cell>
        </row>
        <row r="83">
          <cell r="D83">
            <v>97</v>
          </cell>
        </row>
        <row r="84">
          <cell r="D84">
            <v>98</v>
          </cell>
        </row>
        <row r="85">
          <cell r="D85">
            <v>99</v>
          </cell>
        </row>
        <row r="86">
          <cell r="D86">
            <v>108</v>
          </cell>
        </row>
        <row r="87">
          <cell r="D87">
            <v>181</v>
          </cell>
        </row>
        <row r="88">
          <cell r="D88">
            <v>204</v>
          </cell>
        </row>
        <row r="89">
          <cell r="D89">
            <v>211</v>
          </cell>
        </row>
        <row r="90">
          <cell r="D90">
            <v>212</v>
          </cell>
        </row>
        <row r="91">
          <cell r="D91">
            <v>222</v>
          </cell>
        </row>
        <row r="92">
          <cell r="D92">
            <v>229</v>
          </cell>
        </row>
        <row r="93">
          <cell r="D93">
            <v>255</v>
          </cell>
        </row>
        <row r="94">
          <cell r="D94">
            <v>257</v>
          </cell>
        </row>
        <row r="95">
          <cell r="D95">
            <v>291</v>
          </cell>
        </row>
        <row r="96">
          <cell r="D96">
            <v>292</v>
          </cell>
        </row>
        <row r="97">
          <cell r="D97">
            <v>294</v>
          </cell>
        </row>
        <row r="98">
          <cell r="D98">
            <v>295</v>
          </cell>
        </row>
        <row r="99">
          <cell r="D99">
            <v>296</v>
          </cell>
        </row>
        <row r="100">
          <cell r="D100">
            <v>297</v>
          </cell>
        </row>
        <row r="101">
          <cell r="D101">
            <v>299</v>
          </cell>
        </row>
        <row r="102">
          <cell r="D102">
            <v>302</v>
          </cell>
        </row>
        <row r="103">
          <cell r="D103">
            <v>304</v>
          </cell>
        </row>
        <row r="104">
          <cell r="D104">
            <v>309</v>
          </cell>
        </row>
        <row r="105">
          <cell r="D105">
            <v>310</v>
          </cell>
        </row>
        <row r="106">
          <cell r="D106">
            <v>449</v>
          </cell>
        </row>
        <row r="107">
          <cell r="D107">
            <v>453</v>
          </cell>
        </row>
        <row r="108">
          <cell r="D108">
            <v>133</v>
          </cell>
        </row>
        <row r="109">
          <cell r="D109">
            <v>19</v>
          </cell>
        </row>
        <row r="110">
          <cell r="D110">
            <v>22</v>
          </cell>
        </row>
        <row r="111">
          <cell r="D111">
            <v>34</v>
          </cell>
        </row>
        <row r="112">
          <cell r="D112">
            <v>90</v>
          </cell>
        </row>
        <row r="113">
          <cell r="D113">
            <v>119</v>
          </cell>
        </row>
        <row r="114">
          <cell r="D114">
            <v>165</v>
          </cell>
        </row>
        <row r="115">
          <cell r="D115">
            <v>166</v>
          </cell>
        </row>
        <row r="116">
          <cell r="D116">
            <v>172</v>
          </cell>
        </row>
        <row r="117">
          <cell r="D117">
            <v>178</v>
          </cell>
        </row>
        <row r="118">
          <cell r="D118">
            <v>184</v>
          </cell>
        </row>
        <row r="119">
          <cell r="D119">
            <v>187</v>
          </cell>
        </row>
        <row r="120">
          <cell r="D120">
            <v>198</v>
          </cell>
        </row>
        <row r="121">
          <cell r="D121">
            <v>270</v>
          </cell>
        </row>
        <row r="122">
          <cell r="D122">
            <v>285</v>
          </cell>
        </row>
        <row r="123">
          <cell r="D123">
            <v>300</v>
          </cell>
        </row>
        <row r="124">
          <cell r="D124">
            <v>307</v>
          </cell>
        </row>
        <row r="125">
          <cell r="D125">
            <v>320</v>
          </cell>
        </row>
        <row r="126">
          <cell r="D126">
            <v>333</v>
          </cell>
        </row>
        <row r="127">
          <cell r="D127">
            <v>358</v>
          </cell>
        </row>
        <row r="128">
          <cell r="D128">
            <v>395</v>
          </cell>
        </row>
        <row r="129">
          <cell r="D129">
            <v>484</v>
          </cell>
        </row>
        <row r="130">
          <cell r="D130">
            <v>15</v>
          </cell>
        </row>
        <row r="131">
          <cell r="D131">
            <v>31</v>
          </cell>
        </row>
        <row r="132">
          <cell r="D132">
            <v>46</v>
          </cell>
        </row>
        <row r="133">
          <cell r="D133">
            <v>68</v>
          </cell>
        </row>
        <row r="134">
          <cell r="D134">
            <v>88</v>
          </cell>
        </row>
        <row r="135">
          <cell r="D135">
            <v>102</v>
          </cell>
        </row>
        <row r="136">
          <cell r="D136">
            <v>117</v>
          </cell>
        </row>
        <row r="137">
          <cell r="D137">
            <v>121</v>
          </cell>
        </row>
        <row r="138">
          <cell r="D138">
            <v>127</v>
          </cell>
        </row>
        <row r="139">
          <cell r="D139">
            <v>146</v>
          </cell>
        </row>
        <row r="140">
          <cell r="D140">
            <v>154</v>
          </cell>
        </row>
        <row r="141">
          <cell r="D141">
            <v>156</v>
          </cell>
        </row>
        <row r="142">
          <cell r="D142">
            <v>170</v>
          </cell>
        </row>
        <row r="143">
          <cell r="D143">
            <v>176</v>
          </cell>
        </row>
        <row r="144">
          <cell r="D144">
            <v>188</v>
          </cell>
        </row>
        <row r="145">
          <cell r="D145">
            <v>193</v>
          </cell>
        </row>
        <row r="146">
          <cell r="D146">
            <v>199</v>
          </cell>
        </row>
        <row r="147">
          <cell r="D147">
            <v>201</v>
          </cell>
        </row>
        <row r="148">
          <cell r="D148">
            <v>202</v>
          </cell>
        </row>
        <row r="149">
          <cell r="D149">
            <v>357</v>
          </cell>
        </row>
        <row r="150">
          <cell r="D150">
            <v>373</v>
          </cell>
        </row>
        <row r="151">
          <cell r="D151">
            <v>388</v>
          </cell>
        </row>
        <row r="152">
          <cell r="D152">
            <v>497</v>
          </cell>
        </row>
        <row r="153">
          <cell r="D153">
            <v>52</v>
          </cell>
        </row>
        <row r="154">
          <cell r="D154">
            <v>125</v>
          </cell>
        </row>
        <row r="155">
          <cell r="D155">
            <v>161</v>
          </cell>
        </row>
        <row r="156">
          <cell r="D156">
            <v>189</v>
          </cell>
        </row>
        <row r="157">
          <cell r="D157">
            <v>192</v>
          </cell>
        </row>
        <row r="158">
          <cell r="D158">
            <v>248</v>
          </cell>
        </row>
        <row r="159">
          <cell r="D159">
            <v>262</v>
          </cell>
        </row>
        <row r="160">
          <cell r="D160">
            <v>271</v>
          </cell>
        </row>
        <row r="161">
          <cell r="D161">
            <v>341</v>
          </cell>
        </row>
        <row r="162">
          <cell r="D162">
            <v>348</v>
          </cell>
        </row>
        <row r="163">
          <cell r="D163">
            <v>352</v>
          </cell>
        </row>
        <row r="164">
          <cell r="D164">
            <v>366</v>
          </cell>
        </row>
        <row r="165">
          <cell r="D165">
            <v>370</v>
          </cell>
        </row>
        <row r="166">
          <cell r="D166">
            <v>389</v>
          </cell>
        </row>
        <row r="167">
          <cell r="D167">
            <v>485</v>
          </cell>
        </row>
        <row r="168">
          <cell r="D168">
            <v>185</v>
          </cell>
        </row>
        <row r="169">
          <cell r="D169">
            <v>32</v>
          </cell>
        </row>
        <row r="170">
          <cell r="D170">
            <v>80</v>
          </cell>
        </row>
        <row r="171">
          <cell r="D171">
            <v>137</v>
          </cell>
        </row>
        <row r="172">
          <cell r="D172">
            <v>149</v>
          </cell>
        </row>
        <row r="173">
          <cell r="D173">
            <v>152</v>
          </cell>
        </row>
        <row r="174">
          <cell r="D174">
            <v>164</v>
          </cell>
        </row>
        <row r="175">
          <cell r="D175">
            <v>273</v>
          </cell>
        </row>
        <row r="176">
          <cell r="D176">
            <v>283</v>
          </cell>
        </row>
        <row r="177">
          <cell r="D177">
            <v>286</v>
          </cell>
        </row>
        <row r="178">
          <cell r="D178">
            <v>301</v>
          </cell>
        </row>
        <row r="179">
          <cell r="D179">
            <v>303</v>
          </cell>
        </row>
        <row r="180">
          <cell r="D180">
            <v>317</v>
          </cell>
        </row>
        <row r="181">
          <cell r="D181">
            <v>336</v>
          </cell>
        </row>
        <row r="182">
          <cell r="D182">
            <v>350</v>
          </cell>
        </row>
        <row r="183">
          <cell r="D183">
            <v>365</v>
          </cell>
        </row>
        <row r="184">
          <cell r="D184">
            <v>369</v>
          </cell>
        </row>
        <row r="185">
          <cell r="D185">
            <v>398</v>
          </cell>
        </row>
        <row r="186">
          <cell r="D186">
            <v>12</v>
          </cell>
        </row>
        <row r="187">
          <cell r="D187">
            <v>38</v>
          </cell>
        </row>
        <row r="188">
          <cell r="D188">
            <v>43</v>
          </cell>
        </row>
        <row r="189">
          <cell r="D189">
            <v>69</v>
          </cell>
        </row>
        <row r="190">
          <cell r="D190">
            <v>93</v>
          </cell>
        </row>
        <row r="191">
          <cell r="D191">
            <v>126</v>
          </cell>
        </row>
        <row r="192">
          <cell r="D192">
            <v>135</v>
          </cell>
        </row>
        <row r="193">
          <cell r="D193">
            <v>144</v>
          </cell>
        </row>
        <row r="194">
          <cell r="D194">
            <v>145</v>
          </cell>
        </row>
        <row r="195">
          <cell r="D195">
            <v>171</v>
          </cell>
        </row>
        <row r="196">
          <cell r="D196">
            <v>179</v>
          </cell>
        </row>
        <row r="197">
          <cell r="D197">
            <v>186</v>
          </cell>
        </row>
        <row r="198">
          <cell r="D198">
            <v>195</v>
          </cell>
        </row>
        <row r="199">
          <cell r="D199">
            <v>209</v>
          </cell>
        </row>
        <row r="200">
          <cell r="D200">
            <v>263</v>
          </cell>
        </row>
        <row r="201">
          <cell r="D201">
            <v>288</v>
          </cell>
        </row>
        <row r="202">
          <cell r="D202">
            <v>289</v>
          </cell>
        </row>
        <row r="203">
          <cell r="D203">
            <v>331</v>
          </cell>
        </row>
        <row r="204">
          <cell r="D204">
            <v>338</v>
          </cell>
        </row>
        <row r="205">
          <cell r="D205">
            <v>396</v>
          </cell>
        </row>
        <row r="206">
          <cell r="D206">
            <v>482</v>
          </cell>
        </row>
        <row r="207">
          <cell r="D207">
            <v>498</v>
          </cell>
        </row>
        <row r="208">
          <cell r="D208">
            <v>9</v>
          </cell>
        </row>
        <row r="209">
          <cell r="D209">
            <v>27</v>
          </cell>
        </row>
        <row r="210">
          <cell r="D210">
            <v>40</v>
          </cell>
        </row>
        <row r="211">
          <cell r="D211">
            <v>163</v>
          </cell>
        </row>
        <row r="212">
          <cell r="D212">
            <v>169</v>
          </cell>
        </row>
        <row r="213">
          <cell r="D213">
            <v>194</v>
          </cell>
        </row>
        <row r="214">
          <cell r="D214">
            <v>205</v>
          </cell>
        </row>
        <row r="215">
          <cell r="D215">
            <v>208</v>
          </cell>
        </row>
        <row r="216">
          <cell r="D216">
            <v>214</v>
          </cell>
        </row>
        <row r="217">
          <cell r="D217">
            <v>220</v>
          </cell>
        </row>
        <row r="218">
          <cell r="D218">
            <v>225</v>
          </cell>
        </row>
        <row r="219">
          <cell r="D219">
            <v>236</v>
          </cell>
        </row>
        <row r="220">
          <cell r="D220">
            <v>246</v>
          </cell>
        </row>
        <row r="221">
          <cell r="D221">
            <v>253</v>
          </cell>
        </row>
        <row r="222">
          <cell r="D222">
            <v>275</v>
          </cell>
        </row>
        <row r="223">
          <cell r="D223">
            <v>276</v>
          </cell>
        </row>
        <row r="224">
          <cell r="D224">
            <v>293</v>
          </cell>
        </row>
        <row r="225">
          <cell r="D225">
            <v>298</v>
          </cell>
        </row>
        <row r="226">
          <cell r="D226">
            <v>374</v>
          </cell>
        </row>
        <row r="227">
          <cell r="D227">
            <v>376</v>
          </cell>
        </row>
        <row r="228">
          <cell r="D228">
            <v>5</v>
          </cell>
        </row>
        <row r="229">
          <cell r="D229">
            <v>11</v>
          </cell>
        </row>
        <row r="230">
          <cell r="D230">
            <v>20</v>
          </cell>
        </row>
        <row r="231">
          <cell r="D231">
            <v>54</v>
          </cell>
        </row>
        <row r="232">
          <cell r="D232">
            <v>157</v>
          </cell>
        </row>
        <row r="233">
          <cell r="D233">
            <v>203</v>
          </cell>
        </row>
        <row r="234">
          <cell r="D234">
            <v>218</v>
          </cell>
        </row>
        <row r="235">
          <cell r="D235">
            <v>223</v>
          </cell>
        </row>
        <row r="236">
          <cell r="D236">
            <v>241</v>
          </cell>
        </row>
        <row r="237">
          <cell r="D237">
            <v>244</v>
          </cell>
        </row>
        <row r="238">
          <cell r="D238">
            <v>245</v>
          </cell>
        </row>
        <row r="239">
          <cell r="D239">
            <v>260</v>
          </cell>
        </row>
        <row r="240">
          <cell r="D240">
            <v>267</v>
          </cell>
        </row>
        <row r="241">
          <cell r="D241">
            <v>269</v>
          </cell>
        </row>
        <row r="242">
          <cell r="D242">
            <v>279</v>
          </cell>
        </row>
        <row r="243">
          <cell r="D243">
            <v>284</v>
          </cell>
        </row>
        <row r="244">
          <cell r="D244">
            <v>313</v>
          </cell>
        </row>
        <row r="245">
          <cell r="D245">
            <v>371</v>
          </cell>
        </row>
        <row r="246">
          <cell r="D246">
            <v>480</v>
          </cell>
        </row>
        <row r="247">
          <cell r="D247">
            <v>488</v>
          </cell>
        </row>
        <row r="248">
          <cell r="D248">
            <v>494</v>
          </cell>
        </row>
        <row r="249">
          <cell r="D249">
            <v>48</v>
          </cell>
        </row>
        <row r="250">
          <cell r="D250">
            <v>50</v>
          </cell>
        </row>
        <row r="251">
          <cell r="D251">
            <v>174</v>
          </cell>
        </row>
        <row r="252">
          <cell r="D252">
            <v>200</v>
          </cell>
        </row>
        <row r="253">
          <cell r="D253">
            <v>217</v>
          </cell>
        </row>
        <row r="254">
          <cell r="D254">
            <v>233</v>
          </cell>
        </row>
        <row r="255">
          <cell r="D255">
            <v>242</v>
          </cell>
        </row>
        <row r="256">
          <cell r="D256">
            <v>243</v>
          </cell>
        </row>
        <row r="257">
          <cell r="D257">
            <v>247</v>
          </cell>
        </row>
        <row r="258">
          <cell r="D258">
            <v>259</v>
          </cell>
        </row>
        <row r="259">
          <cell r="D259">
            <v>268</v>
          </cell>
        </row>
        <row r="260">
          <cell r="D260">
            <v>272</v>
          </cell>
        </row>
        <row r="261">
          <cell r="D261">
            <v>282</v>
          </cell>
        </row>
        <row r="262">
          <cell r="D262">
            <v>306</v>
          </cell>
        </row>
        <row r="263">
          <cell r="D263">
            <v>311</v>
          </cell>
        </row>
        <row r="264">
          <cell r="D264">
            <v>315</v>
          </cell>
        </row>
        <row r="265">
          <cell r="D265">
            <v>324</v>
          </cell>
        </row>
        <row r="266">
          <cell r="D266">
            <v>327</v>
          </cell>
        </row>
        <row r="267">
          <cell r="D267">
            <v>330</v>
          </cell>
        </row>
        <row r="268">
          <cell r="D268">
            <v>364</v>
          </cell>
        </row>
        <row r="269">
          <cell r="D269">
            <v>483</v>
          </cell>
        </row>
        <row r="270">
          <cell r="D270">
            <v>39</v>
          </cell>
        </row>
        <row r="271">
          <cell r="D271">
            <v>49</v>
          </cell>
        </row>
        <row r="272">
          <cell r="D272">
            <v>65</v>
          </cell>
        </row>
        <row r="273">
          <cell r="D273">
            <v>72</v>
          </cell>
        </row>
        <row r="274">
          <cell r="D274">
            <v>160</v>
          </cell>
        </row>
        <row r="275">
          <cell r="D275">
            <v>197</v>
          </cell>
        </row>
        <row r="276">
          <cell r="D276">
            <v>206</v>
          </cell>
        </row>
        <row r="277">
          <cell r="D277">
            <v>216</v>
          </cell>
        </row>
        <row r="278">
          <cell r="D278">
            <v>221</v>
          </cell>
        </row>
        <row r="279">
          <cell r="D279">
            <v>226</v>
          </cell>
        </row>
        <row r="280">
          <cell r="D280">
            <v>228</v>
          </cell>
        </row>
        <row r="281">
          <cell r="D281">
            <v>240</v>
          </cell>
        </row>
        <row r="282">
          <cell r="D282">
            <v>249</v>
          </cell>
        </row>
        <row r="283">
          <cell r="D283">
            <v>250</v>
          </cell>
        </row>
        <row r="284">
          <cell r="D284">
            <v>251</v>
          </cell>
        </row>
        <row r="285">
          <cell r="D285">
            <v>252</v>
          </cell>
        </row>
        <row r="286">
          <cell r="D286">
            <v>256</v>
          </cell>
        </row>
        <row r="287">
          <cell r="D287">
            <v>266</v>
          </cell>
        </row>
        <row r="288">
          <cell r="D288">
            <v>278</v>
          </cell>
        </row>
        <row r="289">
          <cell r="D289">
            <v>290</v>
          </cell>
        </row>
        <row r="290">
          <cell r="D290">
            <v>319</v>
          </cell>
        </row>
        <row r="291">
          <cell r="D291">
            <v>335</v>
          </cell>
        </row>
        <row r="292">
          <cell r="D292">
            <v>355</v>
          </cell>
        </row>
        <row r="293">
          <cell r="D293">
            <v>368</v>
          </cell>
        </row>
        <row r="294">
          <cell r="D294">
            <v>63</v>
          </cell>
        </row>
        <row r="295">
          <cell r="D295">
            <v>64</v>
          </cell>
        </row>
        <row r="296">
          <cell r="D296">
            <v>147</v>
          </cell>
        </row>
        <row r="297">
          <cell r="D297">
            <v>191</v>
          </cell>
        </row>
        <row r="298">
          <cell r="D298">
            <v>210</v>
          </cell>
        </row>
        <row r="299">
          <cell r="D299">
            <v>213</v>
          </cell>
        </row>
        <row r="300">
          <cell r="D300">
            <v>215</v>
          </cell>
        </row>
        <row r="301">
          <cell r="D301">
            <v>219</v>
          </cell>
        </row>
        <row r="302">
          <cell r="D302">
            <v>232</v>
          </cell>
        </row>
        <row r="303">
          <cell r="D303">
            <v>234</v>
          </cell>
        </row>
        <row r="304">
          <cell r="D304">
            <v>235</v>
          </cell>
        </row>
        <row r="305">
          <cell r="D305">
            <v>238</v>
          </cell>
        </row>
        <row r="306">
          <cell r="D306">
            <v>481</v>
          </cell>
        </row>
        <row r="307">
          <cell r="D307">
            <v>106</v>
          </cell>
        </row>
        <row r="308">
          <cell r="D308">
            <v>21</v>
          </cell>
        </row>
        <row r="309">
          <cell r="D309">
            <v>94</v>
          </cell>
        </row>
        <row r="310">
          <cell r="D310">
            <v>113</v>
          </cell>
        </row>
        <row r="311">
          <cell r="D311">
            <v>138</v>
          </cell>
        </row>
        <row r="312">
          <cell r="D312">
            <v>140</v>
          </cell>
        </row>
        <row r="313">
          <cell r="D313">
            <v>150</v>
          </cell>
        </row>
        <row r="314">
          <cell r="D314">
            <v>151</v>
          </cell>
        </row>
        <row r="315">
          <cell r="D315">
            <v>402</v>
          </cell>
        </row>
        <row r="316">
          <cell r="D316">
            <v>403</v>
          </cell>
        </row>
        <row r="317">
          <cell r="D317">
            <v>405</v>
          </cell>
        </row>
        <row r="318">
          <cell r="D318">
            <v>412</v>
          </cell>
        </row>
        <row r="319">
          <cell r="D319">
            <v>420</v>
          </cell>
        </row>
        <row r="320">
          <cell r="D320">
            <v>425</v>
          </cell>
        </row>
        <row r="321">
          <cell r="D321">
            <v>429</v>
          </cell>
        </row>
        <row r="322">
          <cell r="D322">
            <v>468</v>
          </cell>
        </row>
        <row r="323">
          <cell r="D323">
            <v>489</v>
          </cell>
        </row>
        <row r="324">
          <cell r="D324">
            <v>492</v>
          </cell>
        </row>
        <row r="325">
          <cell r="D325">
            <v>495</v>
          </cell>
        </row>
        <row r="326">
          <cell r="D326">
            <v>35</v>
          </cell>
        </row>
        <row r="327">
          <cell r="D327">
            <v>71</v>
          </cell>
        </row>
        <row r="328">
          <cell r="D328">
            <v>77</v>
          </cell>
        </row>
        <row r="329">
          <cell r="D329">
            <v>79</v>
          </cell>
        </row>
        <row r="330">
          <cell r="D330">
            <v>81</v>
          </cell>
        </row>
        <row r="331">
          <cell r="D331">
            <v>91</v>
          </cell>
        </row>
        <row r="332">
          <cell r="D332">
            <v>115</v>
          </cell>
        </row>
        <row r="333">
          <cell r="D333">
            <v>122</v>
          </cell>
        </row>
        <row r="334">
          <cell r="D334">
            <v>128</v>
          </cell>
        </row>
        <row r="335">
          <cell r="D335">
            <v>142</v>
          </cell>
        </row>
        <row r="336">
          <cell r="D336">
            <v>305</v>
          </cell>
        </row>
        <row r="337">
          <cell r="D337">
            <v>401</v>
          </cell>
        </row>
        <row r="338">
          <cell r="D338">
            <v>409</v>
          </cell>
        </row>
        <row r="339">
          <cell r="D339">
            <v>435</v>
          </cell>
        </row>
        <row r="340">
          <cell r="D340">
            <v>451</v>
          </cell>
        </row>
        <row r="341">
          <cell r="D341">
            <v>471</v>
          </cell>
        </row>
        <row r="342">
          <cell r="D342">
            <v>473</v>
          </cell>
        </row>
        <row r="343">
          <cell r="D343">
            <v>17</v>
          </cell>
        </row>
        <row r="344">
          <cell r="D344">
            <v>92</v>
          </cell>
        </row>
        <row r="345">
          <cell r="D345">
            <v>227</v>
          </cell>
        </row>
        <row r="346">
          <cell r="D346">
            <v>385</v>
          </cell>
        </row>
        <row r="347">
          <cell r="D347">
            <v>386</v>
          </cell>
        </row>
        <row r="348">
          <cell r="D348">
            <v>404</v>
          </cell>
        </row>
        <row r="349">
          <cell r="D349">
            <v>417</v>
          </cell>
        </row>
        <row r="350">
          <cell r="D350">
            <v>418</v>
          </cell>
        </row>
        <row r="351">
          <cell r="D351">
            <v>419</v>
          </cell>
        </row>
        <row r="352">
          <cell r="D352">
            <v>428</v>
          </cell>
        </row>
        <row r="353">
          <cell r="D353">
            <v>432</v>
          </cell>
        </row>
        <row r="354">
          <cell r="D354">
            <v>442</v>
          </cell>
        </row>
        <row r="355">
          <cell r="D355">
            <v>446</v>
          </cell>
        </row>
        <row r="356">
          <cell r="D356">
            <v>452</v>
          </cell>
        </row>
        <row r="357">
          <cell r="D357">
            <v>465</v>
          </cell>
        </row>
        <row r="358">
          <cell r="D358">
            <v>474</v>
          </cell>
        </row>
        <row r="359">
          <cell r="D359">
            <v>486</v>
          </cell>
        </row>
        <row r="360">
          <cell r="D360">
            <v>487</v>
          </cell>
        </row>
        <row r="361">
          <cell r="D361">
            <v>493</v>
          </cell>
        </row>
        <row r="362">
          <cell r="D362">
            <v>438</v>
          </cell>
        </row>
        <row r="363">
          <cell r="D363">
            <v>70</v>
          </cell>
        </row>
        <row r="364">
          <cell r="D364">
            <v>74</v>
          </cell>
        </row>
        <row r="365">
          <cell r="D365">
            <v>82</v>
          </cell>
        </row>
        <row r="366">
          <cell r="D366">
            <v>314</v>
          </cell>
        </row>
        <row r="367">
          <cell r="D367">
            <v>413</v>
          </cell>
        </row>
        <row r="368">
          <cell r="D368">
            <v>414</v>
          </cell>
        </row>
        <row r="369">
          <cell r="D369">
            <v>415</v>
          </cell>
        </row>
        <row r="370">
          <cell r="D370">
            <v>416</v>
          </cell>
        </row>
        <row r="371">
          <cell r="D371">
            <v>421</v>
          </cell>
        </row>
        <row r="372">
          <cell r="D372">
            <v>423</v>
          </cell>
        </row>
        <row r="373">
          <cell r="D373">
            <v>427</v>
          </cell>
        </row>
        <row r="374">
          <cell r="D374">
            <v>430</v>
          </cell>
        </row>
        <row r="375">
          <cell r="D375">
            <v>431</v>
          </cell>
        </row>
        <row r="376">
          <cell r="D376">
            <v>433</v>
          </cell>
        </row>
        <row r="377">
          <cell r="D377">
            <v>440</v>
          </cell>
        </row>
        <row r="378">
          <cell r="D378">
            <v>441</v>
          </cell>
        </row>
        <row r="379">
          <cell r="D379">
            <v>448</v>
          </cell>
        </row>
        <row r="380">
          <cell r="D380">
            <v>457</v>
          </cell>
        </row>
        <row r="381">
          <cell r="D381">
            <v>459</v>
          </cell>
        </row>
        <row r="382">
          <cell r="D382">
            <v>467</v>
          </cell>
        </row>
        <row r="383">
          <cell r="D383">
            <v>469</v>
          </cell>
        </row>
        <row r="384">
          <cell r="D384">
            <v>23</v>
          </cell>
        </row>
        <row r="385">
          <cell r="D385">
            <v>73</v>
          </cell>
        </row>
        <row r="386">
          <cell r="D386">
            <v>76</v>
          </cell>
        </row>
        <row r="387">
          <cell r="D387">
            <v>148</v>
          </cell>
        </row>
        <row r="388">
          <cell r="D388">
            <v>287</v>
          </cell>
        </row>
        <row r="389">
          <cell r="D389">
            <v>406</v>
          </cell>
        </row>
        <row r="390">
          <cell r="D390">
            <v>407</v>
          </cell>
        </row>
        <row r="391">
          <cell r="D391">
            <v>410</v>
          </cell>
        </row>
        <row r="392">
          <cell r="D392">
            <v>411</v>
          </cell>
        </row>
        <row r="393">
          <cell r="D393">
            <v>422</v>
          </cell>
        </row>
        <row r="394">
          <cell r="D394">
            <v>424</v>
          </cell>
        </row>
        <row r="395">
          <cell r="D395">
            <v>439</v>
          </cell>
        </row>
        <row r="396">
          <cell r="D396">
            <v>447</v>
          </cell>
        </row>
        <row r="397">
          <cell r="D397">
            <v>490</v>
          </cell>
        </row>
        <row r="398">
          <cell r="D398">
            <v>491</v>
          </cell>
        </row>
        <row r="399">
          <cell r="D399">
            <v>496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DERSLER VE ÖĞRETMENLER"/>
      <sheetName val="BECERİ EĞİTİMİ DEĞER.FORMU"/>
      <sheetName val="SINIF LİSTELERİ"/>
    </sheetNames>
    <sheetDataSet>
      <sheetData sheetId="1">
        <row r="7">
          <cell r="H7" t="str">
            <v>11/HEMŞİRELİK</v>
          </cell>
        </row>
        <row r="8">
          <cell r="H8" t="str">
            <v>11/HEMŞİRELİK</v>
          </cell>
        </row>
        <row r="9">
          <cell r="H9" t="str">
            <v>11/HEMŞİRELİK</v>
          </cell>
        </row>
        <row r="10">
          <cell r="H10" t="str">
            <v>12/ATT</v>
          </cell>
        </row>
        <row r="11">
          <cell r="H11" t="str">
            <v>12/ATT</v>
          </cell>
        </row>
        <row r="12">
          <cell r="H12" t="str">
            <v>12/ATT</v>
          </cell>
        </row>
        <row r="13">
          <cell r="H13" t="str">
            <v>12/ HEMŞİRELİK</v>
          </cell>
        </row>
        <row r="14">
          <cell r="H14" t="str">
            <v>12/ HEMŞİRELİK</v>
          </cell>
        </row>
        <row r="15">
          <cell r="H15" t="str">
            <v>12/ HEMŞİRELİK</v>
          </cell>
        </row>
        <row r="16">
          <cell r="H16" t="str">
            <v>12/ HEMŞİRELİK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HESAP ALANI"/>
      <sheetName val="SINIF PROGRAMI (2)"/>
      <sheetName val="SINIF PROGRAMI"/>
      <sheetName val="LİSTE OLUŞTUR"/>
      <sheetName val="ÖĞRENCİ LİSTESİ"/>
      <sheetName val="DERSLER VE KREDİLER"/>
    </sheetNames>
    <sheetDataSet>
      <sheetData sheetId="1">
        <row r="5">
          <cell r="J5" t="str">
            <v>9/A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metriarsivi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metriarsivi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metriarsivi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metriarsivi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metriarsivi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metriarsivi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9"/>
  <sheetViews>
    <sheetView tabSelected="1" zoomScalePageLayoutView="0" workbookViewId="0" topLeftCell="A1">
      <selection activeCell="H5" sqref="H5"/>
    </sheetView>
  </sheetViews>
  <sheetFormatPr defaultColWidth="9.125" defaultRowHeight="12.75"/>
  <cols>
    <col min="1" max="2" width="9.125" style="8" customWidth="1"/>
    <col min="3" max="3" width="9.625" style="8" customWidth="1"/>
    <col min="4" max="4" width="33.875" style="8" customWidth="1"/>
    <col min="5" max="5" width="9.125" style="8" customWidth="1"/>
    <col min="6" max="6" width="15.50390625" style="8" customWidth="1"/>
    <col min="7" max="7" width="1.37890625" style="8" customWidth="1"/>
    <col min="8" max="8" width="42.50390625" style="8" customWidth="1"/>
    <col min="9" max="16384" width="9.125" style="8" customWidth="1"/>
  </cols>
  <sheetData>
    <row r="1" spans="1:8" ht="17.25" customHeight="1">
      <c r="A1" s="83"/>
      <c r="B1" s="83"/>
      <c r="C1" s="83"/>
      <c r="D1" s="83"/>
      <c r="E1" s="83"/>
      <c r="F1" s="83"/>
      <c r="G1" s="83"/>
      <c r="H1" s="83"/>
    </row>
    <row r="2" spans="2:4" ht="17.25">
      <c r="B2" s="89" t="str">
        <f>H6&amp;"  SINIFI ÖĞRENCİ LİSTESİ"</f>
        <v>9-A  SINIFI ÖĞRENCİ LİSTESİ</v>
      </c>
      <c r="C2" s="89"/>
      <c r="D2" s="89"/>
    </row>
    <row r="3" spans="2:8" ht="28.5" customHeight="1">
      <c r="B3" s="84" t="s">
        <v>0</v>
      </c>
      <c r="C3" s="84"/>
      <c r="D3" s="84"/>
      <c r="F3" s="88" t="s">
        <v>29</v>
      </c>
      <c r="G3" s="88"/>
      <c r="H3" s="88"/>
    </row>
    <row r="4" spans="2:8" ht="28.5" customHeight="1">
      <c r="B4" s="15" t="s">
        <v>3</v>
      </c>
      <c r="C4" s="15" t="s">
        <v>4</v>
      </c>
      <c r="D4" s="15" t="s">
        <v>5</v>
      </c>
      <c r="F4" s="43" t="s">
        <v>27</v>
      </c>
      <c r="G4" s="44" t="s">
        <v>24</v>
      </c>
      <c r="H4" s="18" t="s">
        <v>779</v>
      </c>
    </row>
    <row r="5" spans="2:8" ht="13.5" customHeight="1">
      <c r="B5" s="16">
        <v>1</v>
      </c>
      <c r="C5" s="65"/>
      <c r="D5" s="66"/>
      <c r="F5" s="45" t="s">
        <v>28</v>
      </c>
      <c r="G5" s="46" t="s">
        <v>24</v>
      </c>
      <c r="H5" s="18" t="s">
        <v>780</v>
      </c>
    </row>
    <row r="6" spans="2:8" ht="13.5" customHeight="1">
      <c r="B6" s="16">
        <v>2</v>
      </c>
      <c r="C6" s="65"/>
      <c r="D6" s="67"/>
      <c r="F6" s="45" t="s">
        <v>22</v>
      </c>
      <c r="G6" s="46" t="s">
        <v>24</v>
      </c>
      <c r="H6" s="18" t="s">
        <v>566</v>
      </c>
    </row>
    <row r="7" spans="2:8" ht="13.5" customHeight="1">
      <c r="B7" s="16">
        <v>3</v>
      </c>
      <c r="C7" s="65"/>
      <c r="D7" s="67"/>
      <c r="F7" s="45" t="s">
        <v>25</v>
      </c>
      <c r="G7" s="46" t="s">
        <v>24</v>
      </c>
      <c r="H7" s="18"/>
    </row>
    <row r="8" spans="2:8" ht="13.5" customHeight="1">
      <c r="B8" s="16">
        <v>4</v>
      </c>
      <c r="C8" s="57"/>
      <c r="D8" s="59"/>
      <c r="F8" s="45" t="s">
        <v>26</v>
      </c>
      <c r="G8" s="46" t="s">
        <v>24</v>
      </c>
      <c r="H8" s="18"/>
    </row>
    <row r="9" spans="2:8" ht="13.5" customHeight="1">
      <c r="B9" s="16">
        <v>5</v>
      </c>
      <c r="C9" s="57"/>
      <c r="D9" s="59"/>
      <c r="F9" s="45" t="s">
        <v>30</v>
      </c>
      <c r="G9" s="46" t="s">
        <v>24</v>
      </c>
      <c r="H9" s="18"/>
    </row>
    <row r="10" spans="2:6" ht="13.5" customHeight="1" thickBot="1">
      <c r="B10" s="16">
        <v>6</v>
      </c>
      <c r="C10" s="57"/>
      <c r="D10" s="59"/>
      <c r="F10" s="17"/>
    </row>
    <row r="11" spans="2:8" ht="13.5" customHeight="1" thickBot="1">
      <c r="B11" s="16">
        <v>7</v>
      </c>
      <c r="C11" s="57"/>
      <c r="D11" s="59"/>
      <c r="F11" s="53" t="s">
        <v>50</v>
      </c>
      <c r="H11" s="62" t="s">
        <v>51</v>
      </c>
    </row>
    <row r="12" spans="2:8" ht="13.5" customHeight="1">
      <c r="B12" s="16">
        <v>8</v>
      </c>
      <c r="C12" s="57"/>
      <c r="D12" s="59"/>
      <c r="F12" s="54" t="s">
        <v>48</v>
      </c>
      <c r="G12" s="19"/>
      <c r="H12" s="63" t="s">
        <v>52</v>
      </c>
    </row>
    <row r="13" spans="2:8" ht="13.5" customHeight="1">
      <c r="B13" s="16">
        <v>9</v>
      </c>
      <c r="C13" s="57"/>
      <c r="D13" s="59"/>
      <c r="F13" s="55" t="s">
        <v>45</v>
      </c>
      <c r="G13" s="85"/>
      <c r="H13" s="85"/>
    </row>
    <row r="14" spans="2:8" ht="13.5" customHeight="1">
      <c r="B14" s="16">
        <v>10</v>
      </c>
      <c r="C14" s="57"/>
      <c r="D14" s="59"/>
      <c r="F14" s="55" t="s">
        <v>46</v>
      </c>
      <c r="G14" s="86"/>
      <c r="H14" s="87"/>
    </row>
    <row r="15" spans="2:8" ht="13.5" customHeight="1">
      <c r="B15" s="16">
        <v>11</v>
      </c>
      <c r="C15" s="57"/>
      <c r="D15" s="59"/>
      <c r="F15" s="80" t="s">
        <v>47</v>
      </c>
      <c r="G15" s="1"/>
      <c r="H15" s="9" t="s">
        <v>53</v>
      </c>
    </row>
    <row r="16" spans="2:8" ht="13.5" customHeight="1">
      <c r="B16" s="16">
        <v>12</v>
      </c>
      <c r="C16" s="57"/>
      <c r="D16" s="59"/>
      <c r="F16" s="56" t="s">
        <v>49</v>
      </c>
      <c r="G16" s="1"/>
      <c r="H16" s="1" t="s">
        <v>54</v>
      </c>
    </row>
    <row r="17" spans="2:6" ht="13.5" customHeight="1">
      <c r="B17" s="16">
        <v>13</v>
      </c>
      <c r="C17" s="57"/>
      <c r="D17" s="59"/>
      <c r="F17" s="55" t="s">
        <v>45</v>
      </c>
    </row>
    <row r="18" spans="2:8" ht="13.5" customHeight="1">
      <c r="B18" s="16">
        <v>14</v>
      </c>
      <c r="C18" s="57"/>
      <c r="D18" s="59"/>
      <c r="F18" s="55" t="s">
        <v>46</v>
      </c>
      <c r="H18" s="8" t="s">
        <v>55</v>
      </c>
    </row>
    <row r="19" spans="2:8" ht="13.5" customHeight="1" thickBot="1">
      <c r="B19" s="16">
        <v>15</v>
      </c>
      <c r="C19" s="57"/>
      <c r="D19" s="59"/>
      <c r="F19" s="81" t="s">
        <v>47</v>
      </c>
      <c r="H19" s="8" t="s">
        <v>56</v>
      </c>
    </row>
    <row r="20" spans="2:8" ht="13.5" customHeight="1">
      <c r="B20" s="16">
        <v>16</v>
      </c>
      <c r="C20" s="57"/>
      <c r="D20" s="59"/>
      <c r="H20" s="8" t="s">
        <v>57</v>
      </c>
    </row>
    <row r="21" spans="2:4" ht="13.5" customHeight="1">
      <c r="B21" s="16">
        <v>17</v>
      </c>
      <c r="C21" s="57"/>
      <c r="D21" s="59"/>
    </row>
    <row r="22" spans="2:8" ht="13.5" customHeight="1">
      <c r="B22" s="16">
        <v>18</v>
      </c>
      <c r="C22" s="57"/>
      <c r="D22" s="59"/>
      <c r="H22" s="8" t="s">
        <v>58</v>
      </c>
    </row>
    <row r="23" spans="2:4" ht="13.5" customHeight="1">
      <c r="B23" s="16">
        <v>19</v>
      </c>
      <c r="C23" s="57"/>
      <c r="D23" s="59"/>
    </row>
    <row r="24" spans="2:8" ht="13.5" customHeight="1">
      <c r="B24" s="16">
        <v>20</v>
      </c>
      <c r="C24" s="57"/>
      <c r="D24" s="59"/>
      <c r="H24" s="8" t="s">
        <v>59</v>
      </c>
    </row>
    <row r="25" spans="2:4" ht="13.5" customHeight="1">
      <c r="B25" s="16">
        <v>21</v>
      </c>
      <c r="C25" s="57"/>
      <c r="D25" s="59"/>
    </row>
    <row r="26" spans="2:4" ht="13.5" customHeight="1">
      <c r="B26" s="16">
        <v>22</v>
      </c>
      <c r="C26" s="57"/>
      <c r="D26" s="59"/>
    </row>
    <row r="27" spans="2:4" ht="13.5" customHeight="1">
      <c r="B27" s="16">
        <v>23</v>
      </c>
      <c r="C27" s="57"/>
      <c r="D27" s="59"/>
    </row>
    <row r="28" spans="2:4" ht="13.5" customHeight="1">
      <c r="B28" s="16">
        <v>24</v>
      </c>
      <c r="C28" s="57"/>
      <c r="D28" s="59"/>
    </row>
    <row r="29" spans="2:4" ht="13.5" customHeight="1">
      <c r="B29" s="16">
        <v>25</v>
      </c>
      <c r="C29" s="57"/>
      <c r="D29" s="59"/>
    </row>
    <row r="30" spans="2:4" ht="13.5" customHeight="1">
      <c r="B30" s="16">
        <v>26</v>
      </c>
      <c r="C30" s="57"/>
      <c r="D30" s="59"/>
    </row>
    <row r="31" spans="2:4" ht="13.5" customHeight="1">
      <c r="B31" s="16">
        <v>27</v>
      </c>
      <c r="C31" s="57"/>
      <c r="D31" s="59"/>
    </row>
    <row r="32" spans="2:4" ht="13.5" customHeight="1">
      <c r="B32" s="16">
        <v>28</v>
      </c>
      <c r="C32" s="57"/>
      <c r="D32" s="59"/>
    </row>
    <row r="33" spans="2:4" ht="13.5" customHeight="1">
      <c r="B33" s="16">
        <v>29</v>
      </c>
      <c r="C33" s="58"/>
      <c r="D33" s="60"/>
    </row>
    <row r="34" spans="2:4" ht="13.5" customHeight="1">
      <c r="B34" s="16">
        <v>30</v>
      </c>
      <c r="C34" s="58"/>
      <c r="D34" s="60"/>
    </row>
    <row r="35" spans="2:4" ht="13.5" customHeight="1">
      <c r="B35" s="16">
        <v>31</v>
      </c>
      <c r="C35" s="58"/>
      <c r="D35" s="60"/>
    </row>
    <row r="36" spans="2:4" ht="13.5" customHeight="1">
      <c r="B36" s="16">
        <v>32</v>
      </c>
      <c r="C36" s="58"/>
      <c r="D36" s="60"/>
    </row>
    <row r="37" spans="2:4" ht="13.5" customHeight="1">
      <c r="B37" s="16">
        <v>33</v>
      </c>
      <c r="C37" s="57"/>
      <c r="D37" s="59"/>
    </row>
    <row r="38" spans="2:4" ht="13.5" customHeight="1">
      <c r="B38" s="16">
        <v>34</v>
      </c>
      <c r="C38" s="57"/>
      <c r="D38" s="59"/>
    </row>
    <row r="39" spans="2:4" ht="13.5" customHeight="1">
      <c r="B39" s="16">
        <v>35</v>
      </c>
      <c r="C39" s="58"/>
      <c r="D39" s="60"/>
    </row>
    <row r="40" spans="2:4" ht="13.5" customHeight="1">
      <c r="B40" s="16">
        <v>36</v>
      </c>
      <c r="C40" s="58"/>
      <c r="D40" s="60"/>
    </row>
    <row r="41" spans="2:4" ht="13.5" customHeight="1">
      <c r="B41" s="16">
        <v>37</v>
      </c>
      <c r="C41" s="58"/>
      <c r="D41" s="60"/>
    </row>
    <row r="42" spans="2:4" ht="13.5" customHeight="1">
      <c r="B42" s="16">
        <v>38</v>
      </c>
      <c r="C42" s="58"/>
      <c r="D42" s="60"/>
    </row>
    <row r="43" spans="2:4" ht="13.5" customHeight="1">
      <c r="B43" s="16">
        <v>39</v>
      </c>
      <c r="C43" s="58"/>
      <c r="D43" s="60"/>
    </row>
    <row r="44" spans="2:4" ht="13.5" customHeight="1">
      <c r="B44" s="16">
        <v>40</v>
      </c>
      <c r="C44" s="58"/>
      <c r="D44" s="60"/>
    </row>
    <row r="45" spans="2:4" ht="13.5" customHeight="1">
      <c r="B45" s="16">
        <v>41</v>
      </c>
      <c r="C45" s="58"/>
      <c r="D45" s="60"/>
    </row>
    <row r="46" spans="2:4" ht="13.5" customHeight="1">
      <c r="B46" s="16">
        <v>42</v>
      </c>
      <c r="C46" s="58"/>
      <c r="D46" s="60"/>
    </row>
    <row r="47" spans="2:4" ht="13.5" customHeight="1">
      <c r="B47" s="16">
        <v>43</v>
      </c>
      <c r="C47" s="58"/>
      <c r="D47" s="60"/>
    </row>
    <row r="48" spans="2:4" ht="13.5" customHeight="1">
      <c r="B48" s="16">
        <v>44</v>
      </c>
      <c r="C48" s="58"/>
      <c r="D48" s="60"/>
    </row>
    <row r="49" spans="2:4" ht="13.5" customHeight="1">
      <c r="B49" s="16">
        <v>45</v>
      </c>
      <c r="C49" s="58"/>
      <c r="D49" s="60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</sheetData>
  <sheetProtection selectLockedCells="1"/>
  <mergeCells count="6">
    <mergeCell ref="A1:H1"/>
    <mergeCell ref="B3:D3"/>
    <mergeCell ref="G13:H13"/>
    <mergeCell ref="G14:H14"/>
    <mergeCell ref="F3:H3"/>
    <mergeCell ref="B2:D2"/>
  </mergeCells>
  <hyperlinks>
    <hyperlink ref="F13" location="'1.Dön-1.Sınav'!A1" display="1. Sınav"/>
    <hyperlink ref="F14" location="'1.Dön-2.Sınav'!A1" display="2. Sınav"/>
    <hyperlink ref="F15" location="'1.Dön-Kurtama Sınavı'!A1" display="3. Sınav"/>
    <hyperlink ref="F17" location="'2.Dön-1.Sınav'!A1" display="1. Sınav"/>
    <hyperlink ref="F18" location="'2.Dön-2.Sınav'!A1" display="2. Sınav"/>
    <hyperlink ref="F19" location="'2.Dön-Kurtarma Sınavı'!A1" display="3. Sınav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AJ88"/>
  <sheetViews>
    <sheetView zoomScalePageLayoutView="0" workbookViewId="0" topLeftCell="A1">
      <selection activeCell="D12" sqref="D12:E12"/>
    </sheetView>
  </sheetViews>
  <sheetFormatPr defaultColWidth="9.125" defaultRowHeight="12.75"/>
  <cols>
    <col min="1" max="1" width="2.875" style="2" customWidth="1"/>
    <col min="2" max="2" width="2.625" style="2" customWidth="1"/>
    <col min="3" max="3" width="5.50390625" style="2" customWidth="1"/>
    <col min="4" max="4" width="6.625" style="2" customWidth="1"/>
    <col min="5" max="5" width="26.50390625" style="2" customWidth="1"/>
    <col min="6" max="6" width="4.50390625" style="2" customWidth="1"/>
    <col min="7" max="25" width="4.50390625" style="2" bestFit="1" customWidth="1"/>
    <col min="26" max="30" width="4.125" style="2" customWidth="1"/>
    <col min="31" max="31" width="5.50390625" style="2" customWidth="1"/>
    <col min="32" max="32" width="10.375" style="2" customWidth="1"/>
    <col min="33" max="33" width="8.50390625" style="2" customWidth="1"/>
    <col min="34" max="34" width="23.50390625" style="10" customWidth="1"/>
    <col min="35" max="35" width="9.125" style="11" customWidth="1"/>
    <col min="36" max="36" width="25.00390625" style="11" customWidth="1"/>
    <col min="37" max="16384" width="9.125" style="2" customWidth="1"/>
  </cols>
  <sheetData>
    <row r="1" ht="9" customHeight="1"/>
    <row r="2" spans="2:36" ht="30" customHeight="1" thickBot="1">
      <c r="B2" s="1"/>
      <c r="C2" s="115" t="s">
        <v>89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7"/>
      <c r="AH2" s="113" t="s">
        <v>18</v>
      </c>
      <c r="AI2" s="113"/>
      <c r="AJ2" s="113"/>
    </row>
    <row r="3" spans="2:36" ht="15" customHeight="1">
      <c r="B3" s="21"/>
      <c r="C3" s="92" t="s">
        <v>12</v>
      </c>
      <c r="D3" s="93"/>
      <c r="E3" s="100" t="str">
        <f>Liste!G4&amp;Liste!H4</f>
        <v>:Ceylanpınar Anadolu İmam Hatip Lisesi</v>
      </c>
      <c r="F3" s="100"/>
      <c r="G3" s="91" t="s">
        <v>15</v>
      </c>
      <c r="H3" s="91"/>
      <c r="I3" s="91"/>
      <c r="J3" s="91"/>
      <c r="K3" s="100" t="str">
        <f>Liste!G6&amp;" "&amp;Liste!H6</f>
        <v>: 9-A</v>
      </c>
      <c r="L3" s="100"/>
      <c r="M3" s="100"/>
      <c r="N3" s="100"/>
      <c r="O3" s="100"/>
      <c r="P3" s="150"/>
      <c r="Q3" s="22"/>
      <c r="R3" s="94" t="s">
        <v>11</v>
      </c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6"/>
      <c r="AG3" s="7"/>
      <c r="AH3" s="114" t="s">
        <v>23</v>
      </c>
      <c r="AI3" s="113"/>
      <c r="AJ3" s="113"/>
    </row>
    <row r="4" spans="2:32" ht="15" customHeight="1" thickBot="1">
      <c r="B4" s="21"/>
      <c r="C4" s="102" t="s">
        <v>13</v>
      </c>
      <c r="D4" s="103"/>
      <c r="E4" s="104" t="str">
        <f>Liste!G5&amp;Liste!H5</f>
        <v>:2017-2018</v>
      </c>
      <c r="F4" s="104"/>
      <c r="G4" s="116" t="s">
        <v>32</v>
      </c>
      <c r="H4" s="116"/>
      <c r="I4" s="116"/>
      <c r="J4" s="116"/>
      <c r="K4" s="104" t="s">
        <v>38</v>
      </c>
      <c r="L4" s="104"/>
      <c r="M4" s="104"/>
      <c r="N4" s="104"/>
      <c r="O4" s="104"/>
      <c r="P4" s="105"/>
      <c r="Q4" s="3"/>
      <c r="R4" s="97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9"/>
    </row>
    <row r="5" spans="2:36" ht="15" customHeight="1">
      <c r="B5" s="21"/>
      <c r="C5" s="102" t="s">
        <v>14</v>
      </c>
      <c r="D5" s="103"/>
      <c r="E5" s="104" t="s">
        <v>21</v>
      </c>
      <c r="F5" s="104"/>
      <c r="G5" s="116" t="s">
        <v>25</v>
      </c>
      <c r="H5" s="116"/>
      <c r="I5" s="116"/>
      <c r="J5" s="116"/>
      <c r="K5" s="104">
        <f>Liste!H7</f>
        <v>0</v>
      </c>
      <c r="L5" s="104"/>
      <c r="M5" s="104"/>
      <c r="N5" s="104"/>
      <c r="O5" s="104"/>
      <c r="P5" s="105"/>
      <c r="Q5" s="22"/>
      <c r="R5" s="137" t="s">
        <v>19</v>
      </c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01" t="e">
        <f>O16</f>
        <v>#DIV/0!</v>
      </c>
      <c r="AE5" s="101"/>
      <c r="AF5" s="47" t="s">
        <v>20</v>
      </c>
      <c r="AH5" s="106" t="s">
        <v>31</v>
      </c>
      <c r="AI5" s="106"/>
      <c r="AJ5" s="106"/>
    </row>
    <row r="6" spans="2:36" ht="15" customHeight="1" thickBot="1">
      <c r="B6" s="21"/>
      <c r="C6" s="118" t="s">
        <v>26</v>
      </c>
      <c r="D6" s="119"/>
      <c r="E6" s="133" t="str">
        <f>Liste!G7&amp;Liste!H8</f>
        <v>:</v>
      </c>
      <c r="F6" s="133"/>
      <c r="G6" s="90"/>
      <c r="H6" s="90"/>
      <c r="I6" s="90"/>
      <c r="J6" s="90"/>
      <c r="K6" s="133"/>
      <c r="L6" s="133"/>
      <c r="M6" s="133"/>
      <c r="N6" s="133"/>
      <c r="O6" s="133"/>
      <c r="P6" s="142"/>
      <c r="Q6" s="22"/>
      <c r="R6" s="139" t="s">
        <v>41</v>
      </c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1"/>
      <c r="AH6" s="106"/>
      <c r="AI6" s="106"/>
      <c r="AJ6" s="106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2"/>
      <c r="R7" s="107" t="e">
        <f>CONCATENATE(AJ9,AJ10,AJ11,AJ12,AJ13,AJ14,AJ15,AJ16,AJ17,AJ18,AJ19,AJ20,AJ21,AJ22,AJ23,AJ24,AJ25,AJ26,AJ27,AJ28,AJ29,AJ30,AJ31,AJ32,AJ33)</f>
        <v>#DIV/0!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9"/>
      <c r="AH7" s="106"/>
      <c r="AI7" s="106"/>
      <c r="AJ7" s="106"/>
    </row>
    <row r="8" spans="2:32" ht="21" customHeight="1">
      <c r="B8" s="1"/>
      <c r="C8" s="143" t="s">
        <v>88</v>
      </c>
      <c r="D8" s="144"/>
      <c r="E8" s="144"/>
      <c r="F8" s="25" t="s">
        <v>16</v>
      </c>
      <c r="G8" s="3"/>
      <c r="H8" s="147" t="s">
        <v>9</v>
      </c>
      <c r="I8" s="148"/>
      <c r="J8" s="148"/>
      <c r="K8" s="148"/>
      <c r="L8" s="148"/>
      <c r="M8" s="148"/>
      <c r="N8" s="148"/>
      <c r="O8" s="148"/>
      <c r="P8" s="149"/>
      <c r="Q8" s="23"/>
      <c r="R8" s="107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9"/>
    </row>
    <row r="9" spans="2:36" ht="19.5" customHeight="1">
      <c r="B9" s="1"/>
      <c r="C9" s="35">
        <v>1</v>
      </c>
      <c r="D9" s="117" t="s">
        <v>60</v>
      </c>
      <c r="E9" s="117"/>
      <c r="F9" s="36">
        <v>4</v>
      </c>
      <c r="G9" s="3"/>
      <c r="H9" s="120" t="s">
        <v>33</v>
      </c>
      <c r="I9" s="121"/>
      <c r="J9" s="121"/>
      <c r="K9" s="121"/>
      <c r="L9" s="121"/>
      <c r="M9" s="121"/>
      <c r="N9" s="121"/>
      <c r="O9" s="125">
        <f>COUNTIF(AF38:AF73,"GEÇMEZ")</f>
        <v>0</v>
      </c>
      <c r="P9" s="126"/>
      <c r="Q9" s="23"/>
      <c r="R9" s="107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9"/>
      <c r="AH9" s="12" t="str">
        <f aca="true" t="shared" si="0" ref="AH9:AH33">IF(D9=0,"",D9)</f>
        <v>A</v>
      </c>
      <c r="AI9" s="13" t="e">
        <f>F83</f>
        <v>#DIV/0!</v>
      </c>
      <c r="AJ9" s="11" t="e">
        <f>IF(AI9&lt;50,"    * "&amp;AH9,"")</f>
        <v>#DIV/0!</v>
      </c>
    </row>
    <row r="10" spans="2:36" ht="19.5" customHeight="1">
      <c r="B10" s="1"/>
      <c r="C10" s="35">
        <v>2</v>
      </c>
      <c r="D10" s="117" t="s">
        <v>61</v>
      </c>
      <c r="E10" s="117"/>
      <c r="F10" s="36">
        <v>4</v>
      </c>
      <c r="G10" s="3"/>
      <c r="H10" s="120" t="s">
        <v>34</v>
      </c>
      <c r="I10" s="121"/>
      <c r="J10" s="121"/>
      <c r="K10" s="121"/>
      <c r="L10" s="121"/>
      <c r="M10" s="121"/>
      <c r="N10" s="121"/>
      <c r="O10" s="125">
        <f>COUNTIF(AF38:AF73,"GEÇER")</f>
        <v>0</v>
      </c>
      <c r="P10" s="126"/>
      <c r="Q10" s="23"/>
      <c r="R10" s="107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9"/>
      <c r="AH10" s="12" t="str">
        <f t="shared" si="0"/>
        <v>B</v>
      </c>
      <c r="AI10" s="13" t="e">
        <f>G83</f>
        <v>#DIV/0!</v>
      </c>
      <c r="AJ10" s="11" t="e">
        <f aca="true" t="shared" si="1" ref="AJ10:AJ27">IF(AI10&lt;50,"    * "&amp;AH10,"")</f>
        <v>#DIV/0!</v>
      </c>
    </row>
    <row r="11" spans="2:36" ht="19.5" customHeight="1">
      <c r="B11" s="1"/>
      <c r="C11" s="35">
        <v>3</v>
      </c>
      <c r="D11" s="117" t="s">
        <v>62</v>
      </c>
      <c r="E11" s="117"/>
      <c r="F11" s="36">
        <v>4</v>
      </c>
      <c r="G11" s="3"/>
      <c r="H11" s="120" t="s">
        <v>35</v>
      </c>
      <c r="I11" s="121"/>
      <c r="J11" s="121"/>
      <c r="K11" s="121"/>
      <c r="L11" s="121"/>
      <c r="M11" s="121"/>
      <c r="N11" s="121"/>
      <c r="O11" s="125">
        <f>COUNTIF(AF38:AF73,"ORTA")</f>
        <v>0</v>
      </c>
      <c r="P11" s="126"/>
      <c r="Q11" s="23"/>
      <c r="R11" s="110" t="s">
        <v>79</v>
      </c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2"/>
      <c r="AH11" s="12" t="str">
        <f t="shared" si="0"/>
        <v>C</v>
      </c>
      <c r="AI11" s="13" t="e">
        <f>H83</f>
        <v>#DIV/0!</v>
      </c>
      <c r="AJ11" s="11" t="e">
        <f t="shared" si="1"/>
        <v>#DIV/0!</v>
      </c>
    </row>
    <row r="12" spans="2:36" ht="19.5" customHeight="1">
      <c r="B12" s="1"/>
      <c r="C12" s="35">
        <v>4</v>
      </c>
      <c r="D12" s="117" t="s">
        <v>63</v>
      </c>
      <c r="E12" s="117"/>
      <c r="F12" s="36">
        <v>4</v>
      </c>
      <c r="G12" s="3"/>
      <c r="H12" s="120" t="s">
        <v>36</v>
      </c>
      <c r="I12" s="121"/>
      <c r="J12" s="121"/>
      <c r="K12" s="121"/>
      <c r="L12" s="121"/>
      <c r="M12" s="121"/>
      <c r="N12" s="121"/>
      <c r="O12" s="125">
        <f>COUNTIF(AF38:AF73,"İYİ")</f>
        <v>0</v>
      </c>
      <c r="P12" s="126"/>
      <c r="Q12" s="23"/>
      <c r="R12" s="110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2"/>
      <c r="AH12" s="12" t="str">
        <f t="shared" si="0"/>
        <v>D</v>
      </c>
      <c r="AI12" s="13" t="e">
        <f>I83</f>
        <v>#DIV/0!</v>
      </c>
      <c r="AJ12" s="11" t="e">
        <f t="shared" si="1"/>
        <v>#DIV/0!</v>
      </c>
    </row>
    <row r="13" spans="2:36" ht="19.5" customHeight="1">
      <c r="B13" s="1"/>
      <c r="C13" s="35">
        <v>5</v>
      </c>
      <c r="D13" s="117" t="s">
        <v>64</v>
      </c>
      <c r="E13" s="117"/>
      <c r="F13" s="36">
        <v>4</v>
      </c>
      <c r="G13" s="3"/>
      <c r="H13" s="120" t="s">
        <v>37</v>
      </c>
      <c r="I13" s="121"/>
      <c r="J13" s="121"/>
      <c r="K13" s="121"/>
      <c r="L13" s="121"/>
      <c r="M13" s="121"/>
      <c r="N13" s="121"/>
      <c r="O13" s="125">
        <f>COUNTIF(AF38:AF73,"PEKİYİ")</f>
        <v>0</v>
      </c>
      <c r="P13" s="126"/>
      <c r="Q13" s="23"/>
      <c r="R13" s="110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2"/>
      <c r="AH13" s="12" t="str">
        <f t="shared" si="0"/>
        <v>E</v>
      </c>
      <c r="AI13" s="13" t="e">
        <f>J83</f>
        <v>#DIV/0!</v>
      </c>
      <c r="AJ13" s="11" t="e">
        <f t="shared" si="1"/>
        <v>#DIV/0!</v>
      </c>
    </row>
    <row r="14" spans="2:36" ht="19.5" customHeight="1">
      <c r="B14" s="1"/>
      <c r="C14" s="35">
        <v>6</v>
      </c>
      <c r="D14" s="117" t="s">
        <v>65</v>
      </c>
      <c r="E14" s="117"/>
      <c r="F14" s="36">
        <v>4</v>
      </c>
      <c r="G14" s="3"/>
      <c r="H14" s="122"/>
      <c r="I14" s="123"/>
      <c r="J14" s="123"/>
      <c r="K14" s="123"/>
      <c r="L14" s="123"/>
      <c r="M14" s="123"/>
      <c r="N14" s="123"/>
      <c r="O14" s="123"/>
      <c r="P14" s="124"/>
      <c r="Q14" s="23"/>
      <c r="R14" s="110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2"/>
      <c r="AH14" s="12" t="str">
        <f t="shared" si="0"/>
        <v>F</v>
      </c>
      <c r="AI14" s="13" t="e">
        <f>K83</f>
        <v>#DIV/0!</v>
      </c>
      <c r="AJ14" s="11" t="e">
        <f t="shared" si="1"/>
        <v>#DIV/0!</v>
      </c>
    </row>
    <row r="15" spans="2:36" ht="17.25" customHeight="1">
      <c r="B15" s="1"/>
      <c r="C15" s="35">
        <v>7</v>
      </c>
      <c r="D15" s="117" t="s">
        <v>66</v>
      </c>
      <c r="E15" s="117"/>
      <c r="F15" s="36">
        <v>4</v>
      </c>
      <c r="G15" s="3"/>
      <c r="H15" s="120" t="s">
        <v>10</v>
      </c>
      <c r="I15" s="121"/>
      <c r="J15" s="121"/>
      <c r="K15" s="121"/>
      <c r="L15" s="121"/>
      <c r="M15" s="121"/>
      <c r="N15" s="121"/>
      <c r="O15" s="160" t="str">
        <f>IF(COUNT(AE38:AE73)=0," ",SUM(AE38:AE73)/COUNT(AE38:AE73))</f>
        <v> </v>
      </c>
      <c r="P15" s="161"/>
      <c r="Q15" s="24"/>
      <c r="R15" s="48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152">
        <f>Liste!H8</f>
        <v>0</v>
      </c>
      <c r="AD15" s="152"/>
      <c r="AE15" s="152"/>
      <c r="AF15" s="153"/>
      <c r="AH15" s="12" t="str">
        <f t="shared" si="0"/>
        <v>G</v>
      </c>
      <c r="AI15" s="13" t="e">
        <f>L83</f>
        <v>#DIV/0!</v>
      </c>
      <c r="AJ15" s="11" t="e">
        <f t="shared" si="1"/>
        <v>#DIV/0!</v>
      </c>
    </row>
    <row r="16" spans="2:36" ht="19.5" customHeight="1" thickBot="1">
      <c r="B16" s="1"/>
      <c r="C16" s="35">
        <v>8</v>
      </c>
      <c r="D16" s="117" t="s">
        <v>67</v>
      </c>
      <c r="E16" s="117"/>
      <c r="F16" s="36">
        <v>4</v>
      </c>
      <c r="G16" s="3"/>
      <c r="H16" s="145" t="s">
        <v>40</v>
      </c>
      <c r="I16" s="146"/>
      <c r="J16" s="146"/>
      <c r="K16" s="146"/>
      <c r="L16" s="146"/>
      <c r="M16" s="146"/>
      <c r="N16" s="146"/>
      <c r="O16" s="131" t="e">
        <f>SUM(O10:O13)/SUM(O9:O14)</f>
        <v>#DIV/0!</v>
      </c>
      <c r="P16" s="132"/>
      <c r="Q16" s="23"/>
      <c r="R16" s="50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154">
        <f>Liste!H9</f>
        <v>0</v>
      </c>
      <c r="AD16" s="154"/>
      <c r="AE16" s="154"/>
      <c r="AF16" s="155"/>
      <c r="AH16" s="12" t="str">
        <f t="shared" si="0"/>
        <v>H</v>
      </c>
      <c r="AI16" s="13" t="e">
        <f>M83</f>
        <v>#DIV/0!</v>
      </c>
      <c r="AJ16" s="11" t="e">
        <f t="shared" si="1"/>
        <v>#DIV/0!</v>
      </c>
    </row>
    <row r="17" spans="2:36" ht="19.5" customHeight="1" thickBot="1">
      <c r="B17" s="1"/>
      <c r="C17" s="35">
        <v>9</v>
      </c>
      <c r="D17" s="117" t="s">
        <v>68</v>
      </c>
      <c r="E17" s="117"/>
      <c r="F17" s="36">
        <v>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 t="str">
        <f t="shared" si="0"/>
        <v>J</v>
      </c>
      <c r="AI17" s="13" t="e">
        <f>N83</f>
        <v>#DIV/0!</v>
      </c>
      <c r="AJ17" s="11" t="e">
        <f t="shared" si="1"/>
        <v>#DIV/0!</v>
      </c>
    </row>
    <row r="18" spans="2:36" ht="19.5" customHeight="1">
      <c r="B18" s="1"/>
      <c r="C18" s="35">
        <v>10</v>
      </c>
      <c r="D18" s="117" t="s">
        <v>69</v>
      </c>
      <c r="E18" s="117"/>
      <c r="F18" s="36">
        <v>4</v>
      </c>
      <c r="G18" s="22"/>
      <c r="H18" s="157" t="s">
        <v>17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9"/>
      <c r="AH18" s="12" t="str">
        <f t="shared" si="0"/>
        <v>K</v>
      </c>
      <c r="AI18" s="13" t="e">
        <f>O83</f>
        <v>#DIV/0!</v>
      </c>
      <c r="AJ18" s="11" t="e">
        <f t="shared" si="1"/>
        <v>#DIV/0!</v>
      </c>
    </row>
    <row r="19" spans="2:36" ht="19.5" customHeight="1">
      <c r="B19" s="1"/>
      <c r="C19" s="35">
        <v>11</v>
      </c>
      <c r="D19" s="117" t="s">
        <v>70</v>
      </c>
      <c r="E19" s="117"/>
      <c r="F19" s="36">
        <v>4</v>
      </c>
      <c r="G19" s="22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H19" s="12" t="str">
        <f t="shared" si="0"/>
        <v>L</v>
      </c>
      <c r="AI19" s="13" t="e">
        <f>P83</f>
        <v>#DIV/0!</v>
      </c>
      <c r="AJ19" s="11" t="e">
        <f t="shared" si="1"/>
        <v>#DIV/0!</v>
      </c>
    </row>
    <row r="20" spans="2:36" ht="19.5" customHeight="1">
      <c r="B20" s="1"/>
      <c r="C20" s="35">
        <v>12</v>
      </c>
      <c r="D20" s="117" t="s">
        <v>71</v>
      </c>
      <c r="E20" s="117"/>
      <c r="F20" s="36">
        <v>4</v>
      </c>
      <c r="G20" s="22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H20" s="12" t="str">
        <f t="shared" si="0"/>
        <v>M</v>
      </c>
      <c r="AI20" s="13" t="e">
        <f>Q83</f>
        <v>#DIV/0!</v>
      </c>
      <c r="AJ20" s="11" t="e">
        <f t="shared" si="1"/>
        <v>#DIV/0!</v>
      </c>
    </row>
    <row r="21" spans="2:36" ht="19.5" customHeight="1">
      <c r="B21" s="1"/>
      <c r="C21" s="35">
        <v>13</v>
      </c>
      <c r="D21" s="117" t="s">
        <v>72</v>
      </c>
      <c r="E21" s="117"/>
      <c r="F21" s="36">
        <v>4</v>
      </c>
      <c r="G21" s="22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1"/>
      <c r="AH21" s="12" t="str">
        <f t="shared" si="0"/>
        <v>N</v>
      </c>
      <c r="AI21" s="13" t="e">
        <f>R83</f>
        <v>#DIV/0!</v>
      </c>
      <c r="AJ21" s="11" t="e">
        <f t="shared" si="1"/>
        <v>#DIV/0!</v>
      </c>
    </row>
    <row r="22" spans="2:36" ht="19.5" customHeight="1">
      <c r="B22" s="1"/>
      <c r="C22" s="35">
        <v>14</v>
      </c>
      <c r="D22" s="117" t="s">
        <v>81</v>
      </c>
      <c r="E22" s="117"/>
      <c r="F22" s="36">
        <v>4</v>
      </c>
      <c r="G22" s="22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  <c r="AH22" s="12" t="str">
        <f t="shared" si="0"/>
        <v>O</v>
      </c>
      <c r="AI22" s="13" t="e">
        <f>S83</f>
        <v>#DIV/0!</v>
      </c>
      <c r="AJ22" s="11" t="e">
        <f t="shared" si="1"/>
        <v>#DIV/0!</v>
      </c>
    </row>
    <row r="23" spans="2:36" ht="19.5" customHeight="1">
      <c r="B23" s="1"/>
      <c r="C23" s="35">
        <v>15</v>
      </c>
      <c r="D23" s="117" t="s">
        <v>73</v>
      </c>
      <c r="E23" s="117"/>
      <c r="F23" s="36">
        <v>4</v>
      </c>
      <c r="G23" s="22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  <c r="AH23" s="12" t="str">
        <f t="shared" si="0"/>
        <v>P</v>
      </c>
      <c r="AI23" s="13" t="e">
        <f>T83</f>
        <v>#DIV/0!</v>
      </c>
      <c r="AJ23" s="11" t="e">
        <f t="shared" si="1"/>
        <v>#DIV/0!</v>
      </c>
    </row>
    <row r="24" spans="2:36" ht="19.5" customHeight="1">
      <c r="B24" s="1"/>
      <c r="C24" s="35">
        <v>16</v>
      </c>
      <c r="D24" s="117" t="s">
        <v>74</v>
      </c>
      <c r="E24" s="117"/>
      <c r="F24" s="36">
        <v>4</v>
      </c>
      <c r="G24" s="22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  <c r="AH24" s="12" t="str">
        <f t="shared" si="0"/>
        <v>R</v>
      </c>
      <c r="AI24" s="13" t="e">
        <f>U83</f>
        <v>#DIV/0!</v>
      </c>
      <c r="AJ24" s="11" t="e">
        <f t="shared" si="1"/>
        <v>#DIV/0!</v>
      </c>
    </row>
    <row r="25" spans="2:36" ht="19.5" customHeight="1">
      <c r="B25" s="1"/>
      <c r="C25" s="35">
        <v>17</v>
      </c>
      <c r="D25" s="117" t="s">
        <v>75</v>
      </c>
      <c r="E25" s="117"/>
      <c r="F25" s="36">
        <v>4</v>
      </c>
      <c r="G25" s="22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  <c r="AH25" s="12" t="str">
        <f t="shared" si="0"/>
        <v>S</v>
      </c>
      <c r="AI25" s="13" t="e">
        <f>V83</f>
        <v>#DIV/0!</v>
      </c>
      <c r="AJ25" s="11" t="e">
        <f t="shared" si="1"/>
        <v>#DIV/0!</v>
      </c>
    </row>
    <row r="26" spans="2:36" ht="19.5" customHeight="1">
      <c r="B26" s="1"/>
      <c r="C26" s="35">
        <v>18</v>
      </c>
      <c r="D26" s="117" t="s">
        <v>76</v>
      </c>
      <c r="E26" s="117"/>
      <c r="F26" s="36">
        <v>4</v>
      </c>
      <c r="G26" s="22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1"/>
      <c r="AH26" s="12" t="str">
        <f t="shared" si="0"/>
        <v>T</v>
      </c>
      <c r="AI26" s="13" t="e">
        <f>W83</f>
        <v>#DIV/0!</v>
      </c>
      <c r="AJ26" s="11" t="e">
        <f t="shared" si="1"/>
        <v>#DIV/0!</v>
      </c>
    </row>
    <row r="27" spans="2:36" ht="19.5" customHeight="1">
      <c r="B27" s="1"/>
      <c r="C27" s="35">
        <v>19</v>
      </c>
      <c r="D27" s="117" t="s">
        <v>77</v>
      </c>
      <c r="E27" s="117"/>
      <c r="F27" s="36">
        <v>4</v>
      </c>
      <c r="G27" s="22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1"/>
      <c r="AH27" s="12" t="str">
        <f t="shared" si="0"/>
        <v>U</v>
      </c>
      <c r="AI27" s="13" t="e">
        <f>X83</f>
        <v>#DIV/0!</v>
      </c>
      <c r="AJ27" s="11" t="e">
        <f t="shared" si="1"/>
        <v>#DIV/0!</v>
      </c>
    </row>
    <row r="28" spans="2:36" ht="19.5" customHeight="1">
      <c r="B28" s="1"/>
      <c r="C28" s="35">
        <v>20</v>
      </c>
      <c r="D28" s="117" t="s">
        <v>78</v>
      </c>
      <c r="E28" s="117"/>
      <c r="F28" s="36">
        <v>4</v>
      </c>
      <c r="G28" s="22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1"/>
      <c r="AH28" s="12" t="str">
        <f t="shared" si="0"/>
        <v>V</v>
      </c>
      <c r="AI28" s="13" t="e">
        <f>Y83</f>
        <v>#DIV/0!</v>
      </c>
      <c r="AJ28" s="11" t="e">
        <f aca="true" t="shared" si="2" ref="AJ28:AJ33">IF(AI28&lt;50,"    * "&amp;AH28,"")</f>
        <v>#DIV/0!</v>
      </c>
    </row>
    <row r="29" spans="2:36" ht="19.5" customHeight="1">
      <c r="B29" s="1"/>
      <c r="C29" s="35">
        <v>21</v>
      </c>
      <c r="D29" s="117" t="s">
        <v>86</v>
      </c>
      <c r="E29" s="117"/>
      <c r="F29" s="36">
        <v>4</v>
      </c>
      <c r="G29" s="22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1"/>
      <c r="AH29" s="12" t="str">
        <f t="shared" si="0"/>
        <v>Ğ</v>
      </c>
      <c r="AI29" s="13" t="e">
        <f>Z83</f>
        <v>#DIV/0!</v>
      </c>
      <c r="AJ29" s="11" t="e">
        <f t="shared" si="2"/>
        <v>#DIV/0!</v>
      </c>
    </row>
    <row r="30" spans="2:36" ht="19.5" customHeight="1">
      <c r="B30" s="1"/>
      <c r="C30" s="35">
        <v>22</v>
      </c>
      <c r="D30" s="117" t="s">
        <v>85</v>
      </c>
      <c r="E30" s="117"/>
      <c r="F30" s="36">
        <v>4</v>
      </c>
      <c r="G30" s="22"/>
      <c r="H30" s="2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1"/>
      <c r="AH30" s="12" t="str">
        <f t="shared" si="0"/>
        <v>Q</v>
      </c>
      <c r="AI30" s="13" t="e">
        <f>AA83</f>
        <v>#DIV/0!</v>
      </c>
      <c r="AJ30" s="11" t="e">
        <f t="shared" si="2"/>
        <v>#DIV/0!</v>
      </c>
    </row>
    <row r="31" spans="2:36" ht="19.5" customHeight="1">
      <c r="B31" s="1"/>
      <c r="C31" s="35">
        <v>23</v>
      </c>
      <c r="D31" s="117" t="s">
        <v>83</v>
      </c>
      <c r="E31" s="117"/>
      <c r="F31" s="36">
        <v>4</v>
      </c>
      <c r="G31" s="22"/>
      <c r="H31" s="29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/>
      <c r="AH31" s="12" t="str">
        <f t="shared" si="0"/>
        <v>Y</v>
      </c>
      <c r="AI31" s="13" t="e">
        <f>AB83</f>
        <v>#DIV/0!</v>
      </c>
      <c r="AJ31" s="11" t="e">
        <f t="shared" si="2"/>
        <v>#DIV/0!</v>
      </c>
    </row>
    <row r="32" spans="2:36" ht="19.5" customHeight="1">
      <c r="B32" s="1"/>
      <c r="C32" s="35">
        <v>24</v>
      </c>
      <c r="D32" s="117" t="s">
        <v>84</v>
      </c>
      <c r="E32" s="117"/>
      <c r="F32" s="36">
        <v>4</v>
      </c>
      <c r="G32" s="22"/>
      <c r="H32" s="29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1"/>
      <c r="AH32" s="12" t="str">
        <f t="shared" si="0"/>
        <v>Ş</v>
      </c>
      <c r="AI32" s="13" t="e">
        <f>AC83</f>
        <v>#DIV/0!</v>
      </c>
      <c r="AJ32" s="11" t="e">
        <f t="shared" si="2"/>
        <v>#DIV/0!</v>
      </c>
    </row>
    <row r="33" spans="2:36" ht="19.5" customHeight="1">
      <c r="B33" s="1"/>
      <c r="C33" s="35">
        <v>25</v>
      </c>
      <c r="D33" s="117" t="s">
        <v>87</v>
      </c>
      <c r="E33" s="117"/>
      <c r="F33" s="36">
        <v>4</v>
      </c>
      <c r="G33" s="22"/>
      <c r="H33" s="29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1"/>
      <c r="AH33" s="12" t="str">
        <f t="shared" si="0"/>
        <v>W</v>
      </c>
      <c r="AI33" s="13" t="e">
        <f>AD83</f>
        <v>#DIV/0!</v>
      </c>
      <c r="AJ33" s="11" t="e">
        <f t="shared" si="2"/>
        <v>#DIV/0!</v>
      </c>
    </row>
    <row r="34" spans="2:35" ht="19.5" customHeight="1" thickBot="1">
      <c r="B34" s="1"/>
      <c r="C34" s="134" t="s">
        <v>8</v>
      </c>
      <c r="D34" s="135"/>
      <c r="E34" s="136"/>
      <c r="F34" s="37">
        <f>SUM(F9:F33)</f>
        <v>100</v>
      </c>
      <c r="G34" s="22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4"/>
      <c r="AH34" s="12"/>
      <c r="AI34" s="13"/>
    </row>
    <row r="35" spans="2:35" ht="27" customHeight="1" thickBot="1">
      <c r="B35" s="1"/>
      <c r="C35" s="3"/>
      <c r="D35" s="3"/>
      <c r="E35" s="3"/>
      <c r="F35" s="3"/>
      <c r="G35" s="3"/>
      <c r="H35" s="2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5" ht="24.75" customHeight="1">
      <c r="B36" s="1"/>
      <c r="C36" s="129" t="s">
        <v>0</v>
      </c>
      <c r="D36" s="130"/>
      <c r="E36" s="130"/>
      <c r="F36" s="130" t="s">
        <v>1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63" t="s">
        <v>6</v>
      </c>
      <c r="AF36" s="165" t="s">
        <v>2</v>
      </c>
      <c r="AH36" s="12"/>
      <c r="AI36" s="13"/>
    </row>
    <row r="37" spans="2:35" ht="24.75" customHeight="1">
      <c r="B37" s="1"/>
      <c r="C37" s="27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64"/>
      <c r="AF37" s="166"/>
      <c r="AH37" s="12"/>
      <c r="AI37" s="13"/>
    </row>
    <row r="38" spans="2:35" ht="15" customHeight="1">
      <c r="B38" s="1"/>
      <c r="C38" s="28">
        <v>1</v>
      </c>
      <c r="D38" s="61" t="str">
        <f>IF(Liste!C5=0," ",Liste!C5)</f>
        <v> </v>
      </c>
      <c r="E38" s="61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1" t="str">
        <f aca="true" t="shared" si="3" ref="AE38:AE71">IF(COUNTBLANK(F38:AD38)=COLUMNS(F38:AD38)," ",IF(SUM(F38:AD38)=0,0,SUM(F38:AD38)))</f>
        <v> </v>
      </c>
      <c r="AF38" s="42" t="str">
        <f>IF(AE38=" "," ",IF(AE38&gt;=85,"PEKİYİ",IF(AE38&gt;=70,"İYİ",IF(AE38&gt;=60,"ORTA",IF(AE38&gt;=50,"GEÇER",IF(AE38&lt;50,"GEÇMEZ"))))))</f>
        <v> </v>
      </c>
      <c r="AH38" s="12"/>
      <c r="AI38" s="13"/>
    </row>
    <row r="39" spans="2:35" ht="15" customHeight="1">
      <c r="B39" s="1"/>
      <c r="C39" s="28">
        <v>2</v>
      </c>
      <c r="D39" s="61" t="str">
        <f>IF(Liste!C6=0," ",Liste!C6)</f>
        <v> </v>
      </c>
      <c r="E39" s="61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1" t="str">
        <f t="shared" si="3"/>
        <v> </v>
      </c>
      <c r="AF39" s="42" t="str">
        <f aca="true" t="shared" si="4" ref="AF39:AF71">IF(AE39=" "," ",IF(AE39&gt;=85,"PEKİYİ",IF(AE39&gt;=70,"İYİ",IF(AE39&gt;=60,"ORTA",IF(AE39&gt;=50,"GEÇER",IF(AE39&lt;50,"GEÇMEZ",0))))))</f>
        <v> </v>
      </c>
      <c r="AH39" s="12"/>
      <c r="AI39" s="13"/>
    </row>
    <row r="40" spans="2:35" ht="15" customHeight="1">
      <c r="B40" s="1"/>
      <c r="C40" s="28">
        <v>3</v>
      </c>
      <c r="D40" s="61" t="str">
        <f>IF(Liste!C7=0," ",Liste!C7)</f>
        <v> </v>
      </c>
      <c r="E40" s="61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1" t="str">
        <f t="shared" si="3"/>
        <v> </v>
      </c>
      <c r="AF40" s="42" t="str">
        <f t="shared" si="4"/>
        <v> </v>
      </c>
      <c r="AH40" s="12"/>
      <c r="AI40" s="13"/>
    </row>
    <row r="41" spans="2:35" ht="15" customHeight="1">
      <c r="B41" s="1"/>
      <c r="C41" s="28">
        <v>4</v>
      </c>
      <c r="D41" s="61" t="str">
        <f>IF(Liste!C8=0," ",Liste!C8)</f>
        <v> </v>
      </c>
      <c r="E41" s="61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1" t="str">
        <f t="shared" si="3"/>
        <v> </v>
      </c>
      <c r="AF41" s="42" t="str">
        <f t="shared" si="4"/>
        <v> </v>
      </c>
      <c r="AH41" s="12"/>
      <c r="AI41" s="13"/>
    </row>
    <row r="42" spans="2:34" ht="15" customHeight="1">
      <c r="B42" s="1"/>
      <c r="C42" s="28">
        <v>5</v>
      </c>
      <c r="D42" s="61" t="str">
        <f>IF(Liste!C9=0," ",Liste!C9)</f>
        <v> </v>
      </c>
      <c r="E42" s="61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1" t="str">
        <f t="shared" si="3"/>
        <v> </v>
      </c>
      <c r="AF42" s="42" t="str">
        <f t="shared" si="4"/>
        <v> </v>
      </c>
      <c r="AH42" s="14"/>
    </row>
    <row r="43" spans="2:34" ht="15" customHeight="1">
      <c r="B43" s="1"/>
      <c r="C43" s="28">
        <v>6</v>
      </c>
      <c r="D43" s="61" t="str">
        <f>IF(Liste!C10=0," ",Liste!C10)</f>
        <v> </v>
      </c>
      <c r="E43" s="61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1" t="str">
        <f t="shared" si="3"/>
        <v> </v>
      </c>
      <c r="AF43" s="42" t="str">
        <f t="shared" si="4"/>
        <v> </v>
      </c>
      <c r="AH43" s="14"/>
    </row>
    <row r="44" spans="2:34" ht="15" customHeight="1">
      <c r="B44" s="1"/>
      <c r="C44" s="28">
        <v>7</v>
      </c>
      <c r="D44" s="61" t="str">
        <f>IF(Liste!C11=0," ",Liste!C11)</f>
        <v> </v>
      </c>
      <c r="E44" s="61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1" t="str">
        <f t="shared" si="3"/>
        <v> </v>
      </c>
      <c r="AF44" s="42" t="str">
        <f t="shared" si="4"/>
        <v> </v>
      </c>
      <c r="AH44" s="14"/>
    </row>
    <row r="45" spans="2:34" ht="15" customHeight="1">
      <c r="B45" s="1"/>
      <c r="C45" s="28">
        <v>8</v>
      </c>
      <c r="D45" s="61" t="str">
        <f>IF(Liste!C12=0," ",Liste!C12)</f>
        <v> </v>
      </c>
      <c r="E45" s="61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1" t="str">
        <f t="shared" si="3"/>
        <v> </v>
      </c>
      <c r="AF45" s="42" t="str">
        <f t="shared" si="4"/>
        <v> </v>
      </c>
      <c r="AH45" s="14"/>
    </row>
    <row r="46" spans="2:34" ht="15" customHeight="1">
      <c r="B46" s="1"/>
      <c r="C46" s="28">
        <v>9</v>
      </c>
      <c r="D46" s="61" t="str">
        <f>IF(Liste!C13=0," ",Liste!C13)</f>
        <v> </v>
      </c>
      <c r="E46" s="61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1" t="str">
        <f t="shared" si="3"/>
        <v> </v>
      </c>
      <c r="AF46" s="42" t="str">
        <f t="shared" si="4"/>
        <v> </v>
      </c>
      <c r="AH46" s="14"/>
    </row>
    <row r="47" spans="2:34" ht="15" customHeight="1">
      <c r="B47" s="1"/>
      <c r="C47" s="28">
        <v>10</v>
      </c>
      <c r="D47" s="61" t="str">
        <f>IF(Liste!C14=0," ",Liste!C14)</f>
        <v> </v>
      </c>
      <c r="E47" s="61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1" t="str">
        <f t="shared" si="3"/>
        <v> </v>
      </c>
      <c r="AF47" s="42" t="str">
        <f t="shared" si="4"/>
        <v> </v>
      </c>
      <c r="AH47" s="14"/>
    </row>
    <row r="48" spans="2:34" ht="15" customHeight="1">
      <c r="B48" s="1"/>
      <c r="C48" s="28">
        <v>11</v>
      </c>
      <c r="D48" s="61" t="str">
        <f>IF(Liste!C15=0," ",Liste!C15)</f>
        <v> </v>
      </c>
      <c r="E48" s="61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1" t="str">
        <f t="shared" si="3"/>
        <v> </v>
      </c>
      <c r="AF48" s="42" t="str">
        <f t="shared" si="4"/>
        <v> </v>
      </c>
      <c r="AH48" s="14"/>
    </row>
    <row r="49" spans="2:34" ht="15" customHeight="1">
      <c r="B49" s="1"/>
      <c r="C49" s="28">
        <v>12</v>
      </c>
      <c r="D49" s="61" t="str">
        <f>IF(Liste!C16=0," ",Liste!C16)</f>
        <v> </v>
      </c>
      <c r="E49" s="61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1" t="str">
        <f t="shared" si="3"/>
        <v> </v>
      </c>
      <c r="AF49" s="42" t="str">
        <f t="shared" si="4"/>
        <v> </v>
      </c>
      <c r="AH49" s="14"/>
    </row>
    <row r="50" spans="2:34" ht="15" customHeight="1">
      <c r="B50" s="1"/>
      <c r="C50" s="28">
        <v>13</v>
      </c>
      <c r="D50" s="61" t="str">
        <f>IF(Liste!C17=0," ",Liste!C17)</f>
        <v> </v>
      </c>
      <c r="E50" s="61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1" t="str">
        <f t="shared" si="3"/>
        <v> </v>
      </c>
      <c r="AF50" s="42" t="str">
        <f t="shared" si="4"/>
        <v> </v>
      </c>
      <c r="AH50" s="14"/>
    </row>
    <row r="51" spans="2:34" ht="15" customHeight="1">
      <c r="B51" s="1"/>
      <c r="C51" s="28">
        <v>14</v>
      </c>
      <c r="D51" s="61" t="str">
        <f>IF(Liste!C18=0," ",Liste!C18)</f>
        <v> </v>
      </c>
      <c r="E51" s="61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1" t="str">
        <f t="shared" si="3"/>
        <v> </v>
      </c>
      <c r="AF51" s="42" t="str">
        <f t="shared" si="4"/>
        <v> </v>
      </c>
      <c r="AH51" s="14"/>
    </row>
    <row r="52" spans="2:34" ht="15" customHeight="1">
      <c r="B52" s="1"/>
      <c r="C52" s="28">
        <v>15</v>
      </c>
      <c r="D52" s="61" t="str">
        <f>IF(Liste!C19=0," ",Liste!C19)</f>
        <v> </v>
      </c>
      <c r="E52" s="61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1" t="str">
        <f t="shared" si="3"/>
        <v> </v>
      </c>
      <c r="AF52" s="42" t="str">
        <f t="shared" si="4"/>
        <v> </v>
      </c>
      <c r="AH52" s="14"/>
    </row>
    <row r="53" spans="2:34" ht="15" customHeight="1">
      <c r="B53" s="1"/>
      <c r="C53" s="28">
        <v>16</v>
      </c>
      <c r="D53" s="61" t="str">
        <f>IF(Liste!C20=0," ",Liste!C20)</f>
        <v> </v>
      </c>
      <c r="E53" s="61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1" t="str">
        <f t="shared" si="3"/>
        <v> </v>
      </c>
      <c r="AF53" s="42" t="str">
        <f t="shared" si="4"/>
        <v> </v>
      </c>
      <c r="AH53" s="14"/>
    </row>
    <row r="54" spans="2:34" ht="15" customHeight="1">
      <c r="B54" s="1"/>
      <c r="C54" s="28">
        <v>17</v>
      </c>
      <c r="D54" s="61" t="str">
        <f>IF(Liste!C21=0," ",Liste!C21)</f>
        <v> </v>
      </c>
      <c r="E54" s="61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1" t="str">
        <f t="shared" si="3"/>
        <v> </v>
      </c>
      <c r="AF54" s="42" t="str">
        <f t="shared" si="4"/>
        <v> </v>
      </c>
      <c r="AH54" s="14"/>
    </row>
    <row r="55" spans="2:34" ht="15" customHeight="1">
      <c r="B55" s="1"/>
      <c r="C55" s="28">
        <v>18</v>
      </c>
      <c r="D55" s="61" t="str">
        <f>IF(Liste!C22=0," ",Liste!C22)</f>
        <v> </v>
      </c>
      <c r="E55" s="61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1" t="str">
        <f t="shared" si="3"/>
        <v> </v>
      </c>
      <c r="AF55" s="42" t="str">
        <f t="shared" si="4"/>
        <v> </v>
      </c>
      <c r="AH55" s="14"/>
    </row>
    <row r="56" spans="2:34" ht="15" customHeight="1">
      <c r="B56" s="1"/>
      <c r="C56" s="28">
        <v>19</v>
      </c>
      <c r="D56" s="61" t="str">
        <f>IF(Liste!C23=0," ",Liste!C23)</f>
        <v> </v>
      </c>
      <c r="E56" s="61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1" t="str">
        <f t="shared" si="3"/>
        <v> </v>
      </c>
      <c r="AF56" s="42" t="str">
        <f t="shared" si="4"/>
        <v> </v>
      </c>
      <c r="AH56" s="14"/>
    </row>
    <row r="57" spans="2:34" ht="15" customHeight="1">
      <c r="B57" s="1"/>
      <c r="C57" s="28">
        <v>20</v>
      </c>
      <c r="D57" s="61" t="str">
        <f>IF(Liste!C24=0," ",Liste!C24)</f>
        <v> </v>
      </c>
      <c r="E57" s="61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1" t="str">
        <f t="shared" si="3"/>
        <v> </v>
      </c>
      <c r="AF57" s="42" t="str">
        <f t="shared" si="4"/>
        <v> </v>
      </c>
      <c r="AH57" s="14"/>
    </row>
    <row r="58" spans="2:34" ht="15" customHeight="1">
      <c r="B58" s="1"/>
      <c r="C58" s="28">
        <v>21</v>
      </c>
      <c r="D58" s="61" t="str">
        <f>IF(Liste!C25=0," ",Liste!C25)</f>
        <v> </v>
      </c>
      <c r="E58" s="61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1" t="str">
        <f t="shared" si="3"/>
        <v> </v>
      </c>
      <c r="AF58" s="42" t="str">
        <f t="shared" si="4"/>
        <v> </v>
      </c>
      <c r="AH58" s="14"/>
    </row>
    <row r="59" spans="2:34" ht="15" customHeight="1">
      <c r="B59" s="1"/>
      <c r="C59" s="28">
        <v>22</v>
      </c>
      <c r="D59" s="61" t="str">
        <f>IF(Liste!C26=0," ",Liste!C26)</f>
        <v> </v>
      </c>
      <c r="E59" s="61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1" t="str">
        <f t="shared" si="3"/>
        <v> </v>
      </c>
      <c r="AF59" s="42" t="str">
        <f t="shared" si="4"/>
        <v> </v>
      </c>
      <c r="AH59" s="14"/>
    </row>
    <row r="60" spans="2:34" ht="15" customHeight="1">
      <c r="B60" s="1"/>
      <c r="C60" s="28">
        <v>23</v>
      </c>
      <c r="D60" s="61" t="str">
        <f>IF(Liste!C27=0," ",Liste!C27)</f>
        <v> </v>
      </c>
      <c r="E60" s="61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1" t="str">
        <f t="shared" si="3"/>
        <v> </v>
      </c>
      <c r="AF60" s="42" t="str">
        <f t="shared" si="4"/>
        <v> </v>
      </c>
      <c r="AH60" s="14"/>
    </row>
    <row r="61" spans="2:34" ht="15" customHeight="1">
      <c r="B61" s="1"/>
      <c r="C61" s="28">
        <v>24</v>
      </c>
      <c r="D61" s="61" t="str">
        <f>IF(Liste!C28=0," ",Liste!C28)</f>
        <v> </v>
      </c>
      <c r="E61" s="61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1" t="str">
        <f t="shared" si="3"/>
        <v> </v>
      </c>
      <c r="AF61" s="42" t="str">
        <f t="shared" si="4"/>
        <v> </v>
      </c>
      <c r="AH61" s="14"/>
    </row>
    <row r="62" spans="2:34" ht="15" customHeight="1">
      <c r="B62" s="1"/>
      <c r="C62" s="28">
        <v>25</v>
      </c>
      <c r="D62" s="61" t="str">
        <f>IF(Liste!C29=0," ",Liste!C29)</f>
        <v> </v>
      </c>
      <c r="E62" s="61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1" t="str">
        <f t="shared" si="3"/>
        <v> </v>
      </c>
      <c r="AF62" s="42" t="str">
        <f t="shared" si="4"/>
        <v> </v>
      </c>
      <c r="AH62" s="14"/>
    </row>
    <row r="63" spans="2:34" ht="15" customHeight="1">
      <c r="B63" s="1"/>
      <c r="C63" s="28">
        <v>26</v>
      </c>
      <c r="D63" s="61" t="str">
        <f>IF(Liste!C30=0," ",Liste!C30)</f>
        <v> </v>
      </c>
      <c r="E63" s="61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1" t="str">
        <f t="shared" si="3"/>
        <v> </v>
      </c>
      <c r="AF63" s="42" t="str">
        <f t="shared" si="4"/>
        <v> </v>
      </c>
      <c r="AH63" s="14"/>
    </row>
    <row r="64" spans="2:32" ht="15" customHeight="1">
      <c r="B64" s="1"/>
      <c r="C64" s="28">
        <v>27</v>
      </c>
      <c r="D64" s="61" t="str">
        <f>IF(Liste!C31=0," ",Liste!C31)</f>
        <v> </v>
      </c>
      <c r="E64" s="61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1" t="str">
        <f t="shared" si="3"/>
        <v> </v>
      </c>
      <c r="AF64" s="42" t="str">
        <f t="shared" si="4"/>
        <v> </v>
      </c>
    </row>
    <row r="65" spans="2:32" ht="15" customHeight="1">
      <c r="B65" s="1"/>
      <c r="C65" s="28">
        <v>28</v>
      </c>
      <c r="D65" s="61" t="str">
        <f>IF(Liste!C32=0," ",Liste!C32)</f>
        <v> </v>
      </c>
      <c r="E65" s="61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1" t="str">
        <f t="shared" si="3"/>
        <v> </v>
      </c>
      <c r="AF65" s="42" t="str">
        <f t="shared" si="4"/>
        <v> </v>
      </c>
    </row>
    <row r="66" spans="2:32" ht="15" customHeight="1">
      <c r="B66" s="1"/>
      <c r="C66" s="28">
        <v>29</v>
      </c>
      <c r="D66" s="61" t="str">
        <f>IF(Liste!C33=0," ",Liste!C33)</f>
        <v> </v>
      </c>
      <c r="E66" s="61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1" t="str">
        <f t="shared" si="3"/>
        <v> </v>
      </c>
      <c r="AF66" s="42" t="str">
        <f t="shared" si="4"/>
        <v> </v>
      </c>
    </row>
    <row r="67" spans="2:32" ht="15" customHeight="1">
      <c r="B67" s="1"/>
      <c r="C67" s="28">
        <v>30</v>
      </c>
      <c r="D67" s="61" t="str">
        <f>IF(Liste!C34=0," ",Liste!C34)</f>
        <v> </v>
      </c>
      <c r="E67" s="61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1" t="str">
        <f t="shared" si="3"/>
        <v> </v>
      </c>
      <c r="AF67" s="42" t="str">
        <f t="shared" si="4"/>
        <v> </v>
      </c>
    </row>
    <row r="68" spans="2:32" ht="15" customHeight="1">
      <c r="B68" s="1"/>
      <c r="C68" s="28">
        <v>31</v>
      </c>
      <c r="D68" s="61" t="str">
        <f>IF(Liste!C35=0," ",Liste!C35)</f>
        <v> </v>
      </c>
      <c r="E68" s="61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1" t="str">
        <f t="shared" si="3"/>
        <v> </v>
      </c>
      <c r="AF68" s="42" t="str">
        <f t="shared" si="4"/>
        <v> </v>
      </c>
    </row>
    <row r="69" spans="2:32" ht="15" customHeight="1">
      <c r="B69" s="1"/>
      <c r="C69" s="28">
        <v>32</v>
      </c>
      <c r="D69" s="61" t="str">
        <f>IF(Liste!C36=0," ",Liste!C36)</f>
        <v> </v>
      </c>
      <c r="E69" s="61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1" t="str">
        <f t="shared" si="3"/>
        <v> </v>
      </c>
      <c r="AF69" s="42" t="str">
        <f t="shared" si="4"/>
        <v> </v>
      </c>
    </row>
    <row r="70" spans="2:32" ht="15" customHeight="1">
      <c r="B70" s="1"/>
      <c r="C70" s="28">
        <v>33</v>
      </c>
      <c r="D70" s="61" t="str">
        <f>IF(Liste!C37=0," ",Liste!C37)</f>
        <v> </v>
      </c>
      <c r="E70" s="61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1" t="str">
        <f t="shared" si="3"/>
        <v> </v>
      </c>
      <c r="AF70" s="42" t="str">
        <f t="shared" si="4"/>
        <v> </v>
      </c>
    </row>
    <row r="71" spans="2:32" ht="15" customHeight="1">
      <c r="B71" s="1"/>
      <c r="C71" s="28">
        <v>34</v>
      </c>
      <c r="D71" s="61" t="str">
        <f>IF(Liste!C38=0," ",Liste!C38)</f>
        <v> </v>
      </c>
      <c r="E71" s="61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1" t="str">
        <f t="shared" si="3"/>
        <v> </v>
      </c>
      <c r="AF71" s="42" t="str">
        <f t="shared" si="4"/>
        <v> </v>
      </c>
    </row>
    <row r="72" spans="2:32" ht="15" customHeight="1">
      <c r="B72" s="1"/>
      <c r="C72" s="28">
        <v>35</v>
      </c>
      <c r="D72" s="61" t="str">
        <f>IF(Liste!C39=0," ",Liste!C39)</f>
        <v> </v>
      </c>
      <c r="E72" s="61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41" t="str">
        <f>IF(COUNTBLANK(F72:AD72)=COLUMNS(F72:AD72)," ",IF(SUM(F72:AD72)=0,0,SUM(F72:AD72)))</f>
        <v> </v>
      </c>
      <c r="AF72" s="42" t="str">
        <f>IF(AE72=" "," ",IF(AE72&gt;=85,"PEKİYİ",IF(AE72&gt;=70,"İYİ",IF(AE72&gt;=60,"ORTA",IF(AE72&gt;=50,"GEÇER",IF(AE72&lt;50,"GEÇMEZ",0))))))</f>
        <v> </v>
      </c>
    </row>
    <row r="73" spans="2:32" ht="18" customHeight="1">
      <c r="B73" s="1"/>
      <c r="C73" s="28">
        <v>36</v>
      </c>
      <c r="D73" s="61" t="str">
        <f>IF(Liste!C40=0," ",Liste!C40)</f>
        <v> </v>
      </c>
      <c r="E73" s="61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41" t="str">
        <f>IF(COUNTBLANK(F73:AD73)=COLUMNS(F73:AD73)," ",IF(SUM(F73:AD73)=0,0,SUM(F73:AD73)))</f>
        <v> </v>
      </c>
      <c r="AF73" s="42" t="str">
        <f>IF(AE73=" "," ",IF(AE73&gt;=85,"PEKİYİ",IF(AE73&gt;=70,"İYİ",IF(AE73&gt;=60,"ORTA",IF(AE73&gt;=50,"GEÇER",IF(AE73&lt;50,"GEÇMEZ",0))))))</f>
        <v> </v>
      </c>
    </row>
    <row r="74" spans="2:32" ht="18" customHeight="1">
      <c r="B74" s="1"/>
      <c r="C74" s="28">
        <v>37</v>
      </c>
      <c r="D74" s="61" t="str">
        <f>IF(Liste!C41=0," ",Liste!C41)</f>
        <v> </v>
      </c>
      <c r="E74" s="61" t="str">
        <f>IF(Liste!D41=0," ",Liste!D41)</f>
        <v> 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41" t="str">
        <f>IF(COUNTBLANK(F74:AD74)=COLUMNS(F74:AD74)," ",IF(SUM(F74:AD74)=0,0,SUM(F74:AD74)))</f>
        <v> </v>
      </c>
      <c r="AF74" s="42" t="str">
        <f aca="true" t="shared" si="5" ref="AF74:AF82">IF(AE74=" "," ",IF(AE74&gt;=85,"PEKİYİ",IF(AE74&gt;=70,"İYİ",IF(AE74&gt;=60,"ORTA",IF(AE74&gt;=50,"GEÇER",IF(AE74&lt;50,"GEÇMEZ",0))))))</f>
        <v> </v>
      </c>
    </row>
    <row r="75" spans="2:32" ht="18" customHeight="1">
      <c r="B75" s="1"/>
      <c r="C75" s="28">
        <v>38</v>
      </c>
      <c r="D75" s="61" t="str">
        <f>IF(Liste!C42=0," ",Liste!C42)</f>
        <v> </v>
      </c>
      <c r="E75" s="61" t="str">
        <f>IF(Liste!D42=0," ",Liste!D42)</f>
        <v> 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41" t="str">
        <f aca="true" t="shared" si="6" ref="AE75:AE82">IF(COUNTBLANK(F75:AD75)=COLUMNS(F75:AD75)," ",IF(SUM(F75:AD75)=0,0,SUM(F75:AD75)))</f>
        <v> </v>
      </c>
      <c r="AF75" s="42" t="str">
        <f t="shared" si="5"/>
        <v> </v>
      </c>
    </row>
    <row r="76" spans="2:32" ht="18" customHeight="1">
      <c r="B76" s="1"/>
      <c r="C76" s="28">
        <v>39</v>
      </c>
      <c r="D76" s="61" t="str">
        <f>IF(Liste!C43=0," ",Liste!C43)</f>
        <v> </v>
      </c>
      <c r="E76" s="61" t="str">
        <f>IF(Liste!D43=0," ",Liste!D43)</f>
        <v> 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41" t="str">
        <f t="shared" si="6"/>
        <v> </v>
      </c>
      <c r="AF76" s="42" t="str">
        <f t="shared" si="5"/>
        <v> </v>
      </c>
    </row>
    <row r="77" spans="2:32" ht="18" customHeight="1">
      <c r="B77" s="1"/>
      <c r="C77" s="28">
        <v>40</v>
      </c>
      <c r="D77" s="61" t="str">
        <f>IF(Liste!C44=0," ",Liste!C44)</f>
        <v> </v>
      </c>
      <c r="E77" s="61" t="str">
        <f>IF(Liste!D44=0," ",Liste!D44)</f>
        <v> 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41" t="str">
        <f t="shared" si="6"/>
        <v> </v>
      </c>
      <c r="AF77" s="42" t="str">
        <f t="shared" si="5"/>
        <v> </v>
      </c>
    </row>
    <row r="78" spans="2:32" ht="18" customHeight="1">
      <c r="B78" s="1"/>
      <c r="C78" s="28">
        <v>41</v>
      </c>
      <c r="D78" s="61" t="str">
        <f>IF(Liste!C45=0," ",Liste!C45)</f>
        <v> </v>
      </c>
      <c r="E78" s="61" t="str">
        <f>IF(Liste!D45=0," ",Liste!D45)</f>
        <v> 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41" t="str">
        <f t="shared" si="6"/>
        <v> </v>
      </c>
      <c r="AF78" s="42" t="str">
        <f t="shared" si="5"/>
        <v> </v>
      </c>
    </row>
    <row r="79" spans="2:32" ht="18" customHeight="1">
      <c r="B79" s="1"/>
      <c r="C79" s="28">
        <v>42</v>
      </c>
      <c r="D79" s="61" t="str">
        <f>IF(Liste!C46=0," ",Liste!C46)</f>
        <v> </v>
      </c>
      <c r="E79" s="61" t="str">
        <f>IF(Liste!D46=0," ",Liste!D46)</f>
        <v> 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41" t="str">
        <f t="shared" si="6"/>
        <v> </v>
      </c>
      <c r="AF79" s="42" t="str">
        <f t="shared" si="5"/>
        <v> </v>
      </c>
    </row>
    <row r="80" spans="2:32" ht="18" customHeight="1">
      <c r="B80" s="1"/>
      <c r="C80" s="28">
        <v>43</v>
      </c>
      <c r="D80" s="61" t="str">
        <f>IF(Liste!C47=0," ",Liste!C47)</f>
        <v> </v>
      </c>
      <c r="E80" s="61" t="str">
        <f>IF(Liste!D47=0," ",Liste!D47)</f>
        <v> 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41" t="str">
        <f t="shared" si="6"/>
        <v> </v>
      </c>
      <c r="AF80" s="42" t="str">
        <f t="shared" si="5"/>
        <v> </v>
      </c>
    </row>
    <row r="81" spans="2:32" ht="18" customHeight="1">
      <c r="B81" s="1"/>
      <c r="C81" s="28">
        <v>44</v>
      </c>
      <c r="D81" s="61" t="str">
        <f>IF(Liste!C48=0," ",Liste!C48)</f>
        <v> </v>
      </c>
      <c r="E81" s="61" t="str">
        <f>IF(Liste!D48=0," ",Liste!D48)</f>
        <v> 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41" t="str">
        <f t="shared" si="6"/>
        <v> </v>
      </c>
      <c r="AF81" s="42" t="str">
        <f t="shared" si="5"/>
        <v> </v>
      </c>
    </row>
    <row r="82" spans="2:32" ht="18" customHeight="1">
      <c r="B82" s="1"/>
      <c r="C82" s="28">
        <v>45</v>
      </c>
      <c r="D82" s="61" t="str">
        <f>IF(Liste!C49=0," ",Liste!C49)</f>
        <v> </v>
      </c>
      <c r="E82" s="61" t="str">
        <f>IF(Liste!D49=0," ",Liste!D49)</f>
        <v> 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41" t="str">
        <f t="shared" si="6"/>
        <v> </v>
      </c>
      <c r="AF82" s="42" t="str">
        <f t="shared" si="5"/>
        <v> </v>
      </c>
    </row>
    <row r="83" spans="2:32" ht="24.75" customHeight="1" thickBot="1">
      <c r="B83" s="1"/>
      <c r="C83" s="127" t="s">
        <v>7</v>
      </c>
      <c r="D83" s="128"/>
      <c r="E83" s="128"/>
      <c r="F83" s="52" t="e">
        <f>IF(F9=0," ",((SUM(F38:F82)/COUNT(F38:F82))*100)/F9)</f>
        <v>#DIV/0!</v>
      </c>
      <c r="G83" s="52" t="e">
        <f>IF(F10=0," ",((SUM(G38:G82)/COUNT(G38:G82))*100)/F10)</f>
        <v>#DIV/0!</v>
      </c>
      <c r="H83" s="52" t="e">
        <f>IF(F11=0," ",((SUM(H38:H82)/COUNT(H38:H82))*100)/F11)</f>
        <v>#DIV/0!</v>
      </c>
      <c r="I83" s="52" t="e">
        <f>IF(F12=0," ",((SUM(I38:I82)/COUNT(I38:I82))*100)/F12)</f>
        <v>#DIV/0!</v>
      </c>
      <c r="J83" s="52" t="e">
        <f>IF(F13=0," ",((SUM(J38:J82)/COUNT(J38:J82))*100)/F13)</f>
        <v>#DIV/0!</v>
      </c>
      <c r="K83" s="52" t="e">
        <f>IF(F14=0," ",((SUM(K38:K82)/COUNT(K38:K82))*100)/F14)</f>
        <v>#DIV/0!</v>
      </c>
      <c r="L83" s="52" t="e">
        <f>IF(F15=0," ",((SUM(L38:L82)/COUNT(L38:L82))*100)/F15)</f>
        <v>#DIV/0!</v>
      </c>
      <c r="M83" s="52" t="e">
        <f>IF(F16=0," ",((SUM(M38:M82)/COUNT(M38:M82))*100)/F16)</f>
        <v>#DIV/0!</v>
      </c>
      <c r="N83" s="52" t="e">
        <f>IF(F17=0," ",((SUM(N38:N82)/COUNT(N38:N82))*100)/F17)</f>
        <v>#DIV/0!</v>
      </c>
      <c r="O83" s="52" t="e">
        <f>IF(F18=0," ",((SUM(O38:O82)/COUNT(O38:O82))*100)/F18)</f>
        <v>#DIV/0!</v>
      </c>
      <c r="P83" s="52" t="e">
        <f>IF(F19=0," ",((SUM(P38:P82)/COUNT(P38:P82))*100)/F19)</f>
        <v>#DIV/0!</v>
      </c>
      <c r="Q83" s="52" t="e">
        <f>IF(F20=0," ",((SUM(Q38:Q82)/COUNT(Q38:Q82))*100)/F20)</f>
        <v>#DIV/0!</v>
      </c>
      <c r="R83" s="52" t="e">
        <f>IF(F21=0," ",((SUM(R38:R82)/COUNT(R38:R82))*100)/F21)</f>
        <v>#DIV/0!</v>
      </c>
      <c r="S83" s="52" t="e">
        <f>IF(F22=0," ",((SUM(S38:S82)/COUNT(S38:S82))*100)/F22)</f>
        <v>#DIV/0!</v>
      </c>
      <c r="T83" s="52" t="e">
        <f>IF(F23=0," ",((SUM(T38:T82)/COUNT(T38:T82))*100)/F23)</f>
        <v>#DIV/0!</v>
      </c>
      <c r="U83" s="52" t="e">
        <f>IF(F24=0," ",((SUM(U38:U82)/COUNT(U38:U82))*100)/F24)</f>
        <v>#DIV/0!</v>
      </c>
      <c r="V83" s="52" t="e">
        <f>IF(F25=0," ",((SUM(V38:V82)/COUNT(V38:V82))*100)/F25)</f>
        <v>#DIV/0!</v>
      </c>
      <c r="W83" s="52" t="e">
        <f>IF(F26=0," ",((SUM(W38:W82)/COUNT(W38:W82))*100)/F26)</f>
        <v>#DIV/0!</v>
      </c>
      <c r="X83" s="52" t="e">
        <f>IF(F27=0," ",((SUM(X38:X82)/COUNT(X38:X82))*100)/F27)</f>
        <v>#DIV/0!</v>
      </c>
      <c r="Y83" s="52" t="e">
        <f>IF(F28=0," ",((SUM(Y38:Y82)/COUNT(Y38:Y82))*100)/F28)</f>
        <v>#DIV/0!</v>
      </c>
      <c r="Z83" s="52" t="e">
        <f>IF(F29=0," ",((SUM(Z38:Z82)/COUNT(Z38:Z82))*100)/F29)</f>
        <v>#DIV/0!</v>
      </c>
      <c r="AA83" s="52" t="e">
        <f>IF(F30=0," ",((SUM(AA38:AA82)/COUNT(AA38:AA82))*100)/F30)</f>
        <v>#DIV/0!</v>
      </c>
      <c r="AB83" s="52" t="e">
        <f>IF(F31=0," ",((SUM(AB38:AB82)/COUNT(AB38:AB82))*100)/F31)</f>
        <v>#DIV/0!</v>
      </c>
      <c r="AC83" s="52" t="e">
        <f>IF(F32=0," ",((SUM(AC38:AC82)/COUNT(AC38:AC82))*100)/F32)</f>
        <v>#DIV/0!</v>
      </c>
      <c r="AD83" s="52" t="e">
        <f>IF(F33=0," ",((SUM(AD38:AD82)/COUNT(AD38:AD82))*100)/F33)</f>
        <v>#DIV/0!</v>
      </c>
      <c r="AE83" s="26"/>
      <c r="AF83" s="26"/>
    </row>
    <row r="84" spans="2:3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5:33" ht="12.75">
      <c r="Y86" s="38"/>
      <c r="Z86" s="38"/>
      <c r="AA86" s="38"/>
      <c r="AB86" s="162"/>
      <c r="AC86" s="162"/>
      <c r="AD86" s="162"/>
      <c r="AE86" s="162"/>
      <c r="AF86" s="162"/>
      <c r="AG86" s="38"/>
    </row>
    <row r="87" spans="25:33" ht="12.75">
      <c r="Y87" s="40"/>
      <c r="Z87" s="40"/>
      <c r="AA87" s="40"/>
      <c r="AB87" s="156" t="s">
        <v>82</v>
      </c>
      <c r="AC87" s="156"/>
      <c r="AD87" s="156"/>
      <c r="AE87" s="156"/>
      <c r="AF87" s="156"/>
      <c r="AG87" s="40"/>
    </row>
    <row r="88" spans="25:33" ht="12.75">
      <c r="Y88" s="39"/>
      <c r="Z88" s="39"/>
      <c r="AA88" s="39"/>
      <c r="AB88" s="151" t="s">
        <v>39</v>
      </c>
      <c r="AC88" s="151"/>
      <c r="AD88" s="151"/>
      <c r="AE88" s="151"/>
      <c r="AF88" s="151"/>
      <c r="AG88" s="39"/>
    </row>
  </sheetData>
  <sheetProtection selectLockedCells="1"/>
  <mergeCells count="80">
    <mergeCell ref="K3:P3"/>
    <mergeCell ref="AB88:AF88"/>
    <mergeCell ref="AC15:AF15"/>
    <mergeCell ref="AC16:AF16"/>
    <mergeCell ref="AB87:AF87"/>
    <mergeCell ref="H18:AF18"/>
    <mergeCell ref="O15:P15"/>
    <mergeCell ref="AB86:AF86"/>
    <mergeCell ref="AE36:AE37"/>
    <mergeCell ref="AF36:AF37"/>
    <mergeCell ref="F36:AD36"/>
    <mergeCell ref="C8:E8"/>
    <mergeCell ref="H16:N16"/>
    <mergeCell ref="H9:N9"/>
    <mergeCell ref="O9:P9"/>
    <mergeCell ref="H8:P8"/>
    <mergeCell ref="D15:E15"/>
    <mergeCell ref="D16:E16"/>
    <mergeCell ref="D13:E13"/>
    <mergeCell ref="D14:E14"/>
    <mergeCell ref="C34:E34"/>
    <mergeCell ref="R5:AC5"/>
    <mergeCell ref="D18:E18"/>
    <mergeCell ref="D31:E31"/>
    <mergeCell ref="D32:E32"/>
    <mergeCell ref="D33:E33"/>
    <mergeCell ref="R6:AF6"/>
    <mergeCell ref="O10:P10"/>
    <mergeCell ref="O11:P11"/>
    <mergeCell ref="K6:P6"/>
    <mergeCell ref="C5:D5"/>
    <mergeCell ref="E5:F5"/>
    <mergeCell ref="O16:P16"/>
    <mergeCell ref="D21:E21"/>
    <mergeCell ref="D19:E19"/>
    <mergeCell ref="D20:E20"/>
    <mergeCell ref="D10:E10"/>
    <mergeCell ref="D11:E11"/>
    <mergeCell ref="H15:N15"/>
    <mergeCell ref="E6:F6"/>
    <mergeCell ref="C83:E83"/>
    <mergeCell ref="C36:E36"/>
    <mergeCell ref="D22:E22"/>
    <mergeCell ref="D23:E23"/>
    <mergeCell ref="D28:E28"/>
    <mergeCell ref="D25:E25"/>
    <mergeCell ref="D27:E27"/>
    <mergeCell ref="D24:E24"/>
    <mergeCell ref="D26:E26"/>
    <mergeCell ref="D29:E29"/>
    <mergeCell ref="D30:E30"/>
    <mergeCell ref="D17:E17"/>
    <mergeCell ref="H11:N11"/>
    <mergeCell ref="H10:N10"/>
    <mergeCell ref="H14:P14"/>
    <mergeCell ref="D12:E12"/>
    <mergeCell ref="O12:P12"/>
    <mergeCell ref="H12:N12"/>
    <mergeCell ref="H13:N13"/>
    <mergeCell ref="O13:P13"/>
    <mergeCell ref="AH5:AJ7"/>
    <mergeCell ref="R7:AF10"/>
    <mergeCell ref="R11:AF14"/>
    <mergeCell ref="AH2:AJ2"/>
    <mergeCell ref="AH3:AJ3"/>
    <mergeCell ref="C2:AF2"/>
    <mergeCell ref="G4:J4"/>
    <mergeCell ref="G5:J5"/>
    <mergeCell ref="D9:E9"/>
    <mergeCell ref="C6:D6"/>
    <mergeCell ref="G6:J6"/>
    <mergeCell ref="G3:J3"/>
    <mergeCell ref="C3:D3"/>
    <mergeCell ref="R3:AF4"/>
    <mergeCell ref="E3:F3"/>
    <mergeCell ref="AD5:AE5"/>
    <mergeCell ref="C4:D4"/>
    <mergeCell ref="E4:F4"/>
    <mergeCell ref="K4:P4"/>
    <mergeCell ref="K5:P5"/>
  </mergeCells>
  <conditionalFormatting sqref="AF38:AF82">
    <cfRule type="cellIs" priority="4" dxfId="24" operator="equal">
      <formula>"GEÇMEZ"</formula>
    </cfRule>
  </conditionalFormatting>
  <conditionalFormatting sqref="F83:O83">
    <cfRule type="cellIs" priority="3" dxfId="3" operator="lessThan" stopIfTrue="1">
      <formula>50</formula>
    </cfRule>
  </conditionalFormatting>
  <conditionalFormatting sqref="F83:AD83">
    <cfRule type="cellIs" priority="1" dxfId="24" operator="lessThan" stopIfTrue="1">
      <formula>50</formula>
    </cfRule>
    <cfRule type="cellIs" priority="2" dxfId="25" operator="lessThan" stopIfTrue="1">
      <formula>50</formula>
    </cfRule>
  </conditionalFormatting>
  <hyperlinks>
    <hyperlink ref="AH3" r:id="rId1" display="www.geometriarsivi.com"/>
  </hyperlinks>
  <printOptions horizontalCentered="1" verticalCentered="1"/>
  <pageMargins left="0" right="0" top="0" bottom="0" header="0" footer="0"/>
  <pageSetup fitToHeight="1" fitToWidth="1" horizontalDpi="600" verticalDpi="600" orientation="portrait" paperSize="9" scale="61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AJ88"/>
  <sheetViews>
    <sheetView zoomScalePageLayoutView="0" workbookViewId="0" topLeftCell="A1">
      <selection activeCell="C2" sqref="C2:AF2"/>
    </sheetView>
  </sheetViews>
  <sheetFormatPr defaultColWidth="9.125" defaultRowHeight="12.75"/>
  <cols>
    <col min="1" max="1" width="2.875" style="2" customWidth="1"/>
    <col min="2" max="2" width="2.625" style="2" customWidth="1"/>
    <col min="3" max="3" width="5.50390625" style="2" customWidth="1"/>
    <col min="4" max="4" width="6.625" style="2" customWidth="1"/>
    <col min="5" max="5" width="26.50390625" style="2" customWidth="1"/>
    <col min="6" max="6" width="4.50390625" style="2" customWidth="1"/>
    <col min="7" max="30" width="3.625" style="2" customWidth="1"/>
    <col min="31" max="31" width="5.50390625" style="2" customWidth="1"/>
    <col min="32" max="32" width="10.375" style="2" customWidth="1"/>
    <col min="33" max="33" width="8.50390625" style="2" customWidth="1"/>
    <col min="34" max="34" width="23.50390625" style="10" customWidth="1"/>
    <col min="35" max="35" width="9.125" style="11" customWidth="1"/>
    <col min="36" max="36" width="25.00390625" style="11" customWidth="1"/>
    <col min="37" max="16384" width="9.125" style="2" customWidth="1"/>
  </cols>
  <sheetData>
    <row r="1" ht="9" customHeight="1"/>
    <row r="2" spans="2:36" ht="30" customHeight="1" thickBot="1">
      <c r="B2" s="1"/>
      <c r="C2" s="115" t="s">
        <v>89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7"/>
      <c r="AH2" s="113" t="s">
        <v>18</v>
      </c>
      <c r="AI2" s="113"/>
      <c r="AJ2" s="113"/>
    </row>
    <row r="3" spans="2:36" ht="15" customHeight="1">
      <c r="B3" s="21"/>
      <c r="C3" s="92" t="s">
        <v>12</v>
      </c>
      <c r="D3" s="93"/>
      <c r="E3" s="100" t="str">
        <f>Liste!G4&amp;Liste!H4</f>
        <v>:Ceylanpınar Anadolu İmam Hatip Lisesi</v>
      </c>
      <c r="F3" s="100"/>
      <c r="G3" s="91" t="s">
        <v>15</v>
      </c>
      <c r="H3" s="91"/>
      <c r="I3" s="91"/>
      <c r="J3" s="91"/>
      <c r="K3" s="100" t="str">
        <f>Liste!G6&amp;" "&amp;Liste!H6</f>
        <v>: 9-A</v>
      </c>
      <c r="L3" s="100"/>
      <c r="M3" s="100"/>
      <c r="N3" s="100"/>
      <c r="O3" s="100"/>
      <c r="P3" s="150"/>
      <c r="Q3" s="22"/>
      <c r="R3" s="94" t="s">
        <v>11</v>
      </c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6"/>
      <c r="AG3" s="7"/>
      <c r="AH3" s="114" t="s">
        <v>23</v>
      </c>
      <c r="AI3" s="113"/>
      <c r="AJ3" s="113"/>
    </row>
    <row r="4" spans="2:32" ht="15" customHeight="1" thickBot="1">
      <c r="B4" s="21"/>
      <c r="C4" s="102" t="s">
        <v>13</v>
      </c>
      <c r="D4" s="103"/>
      <c r="E4" s="104" t="str">
        <f>Liste!G5&amp;Liste!H5</f>
        <v>:2017-2018</v>
      </c>
      <c r="F4" s="104"/>
      <c r="G4" s="116" t="s">
        <v>32</v>
      </c>
      <c r="H4" s="116"/>
      <c r="I4" s="116"/>
      <c r="J4" s="116"/>
      <c r="K4" s="104" t="s">
        <v>42</v>
      </c>
      <c r="L4" s="104"/>
      <c r="M4" s="104"/>
      <c r="N4" s="104"/>
      <c r="O4" s="104"/>
      <c r="P4" s="105"/>
      <c r="Q4" s="3"/>
      <c r="R4" s="97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9"/>
    </row>
    <row r="5" spans="2:36" ht="15" customHeight="1">
      <c r="B5" s="21"/>
      <c r="C5" s="102" t="s">
        <v>14</v>
      </c>
      <c r="D5" s="103"/>
      <c r="E5" s="104" t="s">
        <v>21</v>
      </c>
      <c r="F5" s="104"/>
      <c r="G5" s="116" t="s">
        <v>25</v>
      </c>
      <c r="H5" s="116"/>
      <c r="I5" s="116"/>
      <c r="J5" s="116"/>
      <c r="K5" s="104">
        <f>Liste!H7</f>
        <v>0</v>
      </c>
      <c r="L5" s="104"/>
      <c r="M5" s="104"/>
      <c r="N5" s="104"/>
      <c r="O5" s="104"/>
      <c r="P5" s="105"/>
      <c r="Q5" s="22"/>
      <c r="R5" s="137" t="s">
        <v>19</v>
      </c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01" t="e">
        <f>O16</f>
        <v>#DIV/0!</v>
      </c>
      <c r="AE5" s="101"/>
      <c r="AF5" s="47" t="s">
        <v>20</v>
      </c>
      <c r="AH5" s="106" t="s">
        <v>31</v>
      </c>
      <c r="AI5" s="106"/>
      <c r="AJ5" s="106"/>
    </row>
    <row r="6" spans="2:36" ht="15" customHeight="1" thickBot="1">
      <c r="B6" s="21"/>
      <c r="C6" s="118" t="s">
        <v>26</v>
      </c>
      <c r="D6" s="119"/>
      <c r="E6" s="133" t="str">
        <f>Liste!G7&amp;Liste!H8</f>
        <v>:</v>
      </c>
      <c r="F6" s="133"/>
      <c r="G6" s="90"/>
      <c r="H6" s="90"/>
      <c r="I6" s="90"/>
      <c r="J6" s="90"/>
      <c r="K6" s="133"/>
      <c r="L6" s="133"/>
      <c r="M6" s="133"/>
      <c r="N6" s="133"/>
      <c r="O6" s="133"/>
      <c r="P6" s="142"/>
      <c r="Q6" s="22"/>
      <c r="R6" s="139" t="s">
        <v>41</v>
      </c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1"/>
      <c r="AH6" s="106"/>
      <c r="AI6" s="106"/>
      <c r="AJ6" s="106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2"/>
      <c r="R7" s="107">
        <f>CONCATENATE(AJ9,AJ10,AJ11,AJ12,AJ13,AJ14,AJ15,AJ16,AJ17,AJ18,AJ19,AJ20,AJ21,AJ23,AJ24,AJ25,AJ26,AJ27,AJ28,AJ29,AJ30,AJ31,AJ32,AJ33)</f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9"/>
      <c r="AH7" s="106"/>
      <c r="AI7" s="106"/>
      <c r="AJ7" s="106"/>
    </row>
    <row r="8" spans="2:32" ht="21" customHeight="1">
      <c r="B8" s="1"/>
      <c r="C8" s="143" t="s">
        <v>88</v>
      </c>
      <c r="D8" s="144"/>
      <c r="E8" s="144"/>
      <c r="F8" s="25" t="s">
        <v>16</v>
      </c>
      <c r="G8" s="3"/>
      <c r="H8" s="147" t="s">
        <v>9</v>
      </c>
      <c r="I8" s="148"/>
      <c r="J8" s="148"/>
      <c r="K8" s="148"/>
      <c r="L8" s="148"/>
      <c r="M8" s="148"/>
      <c r="N8" s="148"/>
      <c r="O8" s="148"/>
      <c r="P8" s="149"/>
      <c r="Q8" s="23"/>
      <c r="R8" s="107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9"/>
    </row>
    <row r="9" spans="2:36" ht="19.5" customHeight="1">
      <c r="B9" s="1"/>
      <c r="C9" s="35">
        <v>1</v>
      </c>
      <c r="D9" s="117"/>
      <c r="E9" s="117"/>
      <c r="F9" s="36"/>
      <c r="G9" s="3"/>
      <c r="H9" s="120" t="s">
        <v>33</v>
      </c>
      <c r="I9" s="121"/>
      <c r="J9" s="121"/>
      <c r="K9" s="121"/>
      <c r="L9" s="121"/>
      <c r="M9" s="121"/>
      <c r="N9" s="121"/>
      <c r="O9" s="125">
        <f>COUNTIF(AF38:AF73,"GEÇMEZ")</f>
        <v>0</v>
      </c>
      <c r="P9" s="126"/>
      <c r="Q9" s="23"/>
      <c r="R9" s="107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9"/>
      <c r="AH9" s="12">
        <f aca="true" t="shared" si="0" ref="AH9:AH33">IF(D9=0,"",D9)</f>
      </c>
      <c r="AI9" s="13" t="str">
        <f>F83</f>
        <v> </v>
      </c>
      <c r="AJ9" s="11">
        <f>IF(AI9&lt;50,"    * "&amp;AH9,"")</f>
      </c>
    </row>
    <row r="10" spans="2:36" ht="19.5" customHeight="1">
      <c r="B10" s="1"/>
      <c r="C10" s="35">
        <v>2</v>
      </c>
      <c r="D10" s="117"/>
      <c r="E10" s="117"/>
      <c r="F10" s="36"/>
      <c r="G10" s="3"/>
      <c r="H10" s="120" t="s">
        <v>34</v>
      </c>
      <c r="I10" s="121"/>
      <c r="J10" s="121"/>
      <c r="K10" s="121"/>
      <c r="L10" s="121"/>
      <c r="M10" s="121"/>
      <c r="N10" s="121"/>
      <c r="O10" s="125">
        <f>COUNTIF(AF38:AF73,"GEÇER")</f>
        <v>0</v>
      </c>
      <c r="P10" s="126"/>
      <c r="Q10" s="23"/>
      <c r="R10" s="107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9"/>
      <c r="AH10" s="12">
        <f t="shared" si="0"/>
      </c>
      <c r="AI10" s="13" t="str">
        <f>G83</f>
        <v> </v>
      </c>
      <c r="AJ10" s="11">
        <f aca="true" t="shared" si="1" ref="AJ10:AJ27">IF(AI10&lt;50,"    * "&amp;AH10,"")</f>
      </c>
    </row>
    <row r="11" spans="2:36" ht="19.5" customHeight="1">
      <c r="B11" s="1"/>
      <c r="C11" s="35">
        <v>3</v>
      </c>
      <c r="D11" s="117"/>
      <c r="E11" s="117"/>
      <c r="F11" s="36"/>
      <c r="G11" s="3"/>
      <c r="H11" s="120" t="s">
        <v>35</v>
      </c>
      <c r="I11" s="121"/>
      <c r="J11" s="121"/>
      <c r="K11" s="121"/>
      <c r="L11" s="121"/>
      <c r="M11" s="121"/>
      <c r="N11" s="121"/>
      <c r="O11" s="125">
        <f>COUNTIF(AF38:AF73,"ORTA")</f>
        <v>0</v>
      </c>
      <c r="P11" s="126"/>
      <c r="Q11" s="23"/>
      <c r="R11" s="110" t="s">
        <v>79</v>
      </c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2"/>
      <c r="AH11" s="12">
        <f t="shared" si="0"/>
      </c>
      <c r="AI11" s="13" t="str">
        <f>H83</f>
        <v> </v>
      </c>
      <c r="AJ11" s="11">
        <f t="shared" si="1"/>
      </c>
    </row>
    <row r="12" spans="2:36" ht="19.5" customHeight="1">
      <c r="B12" s="1"/>
      <c r="C12" s="35">
        <v>4</v>
      </c>
      <c r="D12" s="117"/>
      <c r="E12" s="117"/>
      <c r="F12" s="36"/>
      <c r="G12" s="3"/>
      <c r="H12" s="120" t="s">
        <v>36</v>
      </c>
      <c r="I12" s="121"/>
      <c r="J12" s="121"/>
      <c r="K12" s="121"/>
      <c r="L12" s="121"/>
      <c r="M12" s="121"/>
      <c r="N12" s="121"/>
      <c r="O12" s="125">
        <f>COUNTIF(AF38:AF73,"İYİ")</f>
        <v>0</v>
      </c>
      <c r="P12" s="126"/>
      <c r="Q12" s="23"/>
      <c r="R12" s="110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2"/>
      <c r="AH12" s="12">
        <f t="shared" si="0"/>
      </c>
      <c r="AI12" s="13" t="str">
        <f>I83</f>
        <v> </v>
      </c>
      <c r="AJ12" s="11">
        <f t="shared" si="1"/>
      </c>
    </row>
    <row r="13" spans="2:36" ht="19.5" customHeight="1">
      <c r="B13" s="1"/>
      <c r="C13" s="35">
        <v>5</v>
      </c>
      <c r="D13" s="117"/>
      <c r="E13" s="117"/>
      <c r="F13" s="36"/>
      <c r="G13" s="3"/>
      <c r="H13" s="120" t="s">
        <v>37</v>
      </c>
      <c r="I13" s="121"/>
      <c r="J13" s="121"/>
      <c r="K13" s="121"/>
      <c r="L13" s="121"/>
      <c r="M13" s="121"/>
      <c r="N13" s="121"/>
      <c r="O13" s="125">
        <f>COUNTIF(AF38:AF73,"PEKİYİ")</f>
        <v>0</v>
      </c>
      <c r="P13" s="126"/>
      <c r="Q13" s="23"/>
      <c r="R13" s="110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2"/>
      <c r="AH13" s="12">
        <f t="shared" si="0"/>
      </c>
      <c r="AI13" s="13" t="str">
        <f>J83</f>
        <v> </v>
      </c>
      <c r="AJ13" s="11">
        <f t="shared" si="1"/>
      </c>
    </row>
    <row r="14" spans="2:36" ht="19.5" customHeight="1">
      <c r="B14" s="1"/>
      <c r="C14" s="35">
        <v>6</v>
      </c>
      <c r="D14" s="117"/>
      <c r="E14" s="117"/>
      <c r="F14" s="36"/>
      <c r="G14" s="3"/>
      <c r="H14" s="122"/>
      <c r="I14" s="123"/>
      <c r="J14" s="123"/>
      <c r="K14" s="123"/>
      <c r="L14" s="123"/>
      <c r="M14" s="123"/>
      <c r="N14" s="123"/>
      <c r="O14" s="123"/>
      <c r="P14" s="124"/>
      <c r="Q14" s="23"/>
      <c r="R14" s="110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2"/>
      <c r="AH14" s="12">
        <f t="shared" si="0"/>
      </c>
      <c r="AI14" s="13" t="str">
        <f>K83</f>
        <v> </v>
      </c>
      <c r="AJ14" s="11">
        <f t="shared" si="1"/>
      </c>
    </row>
    <row r="15" spans="2:36" ht="17.25" customHeight="1">
      <c r="B15" s="1"/>
      <c r="C15" s="35">
        <v>7</v>
      </c>
      <c r="D15" s="117"/>
      <c r="E15" s="117"/>
      <c r="F15" s="36"/>
      <c r="G15" s="3"/>
      <c r="H15" s="120" t="s">
        <v>10</v>
      </c>
      <c r="I15" s="121"/>
      <c r="J15" s="121"/>
      <c r="K15" s="121"/>
      <c r="L15" s="121"/>
      <c r="M15" s="121"/>
      <c r="N15" s="121"/>
      <c r="O15" s="160" t="str">
        <f>IF(COUNT(AE38:AE73)=0," ",SUM(AE38:AE73)/COUNT(AE38:AE73))</f>
        <v> </v>
      </c>
      <c r="P15" s="161"/>
      <c r="Q15" s="24"/>
      <c r="R15" s="48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152">
        <f>Liste!H8</f>
        <v>0</v>
      </c>
      <c r="AD15" s="152"/>
      <c r="AE15" s="152"/>
      <c r="AF15" s="153"/>
      <c r="AH15" s="12">
        <f t="shared" si="0"/>
      </c>
      <c r="AI15" s="13" t="str">
        <f>L83</f>
        <v> </v>
      </c>
      <c r="AJ15" s="11">
        <f t="shared" si="1"/>
      </c>
    </row>
    <row r="16" spans="2:36" ht="19.5" customHeight="1" thickBot="1">
      <c r="B16" s="1"/>
      <c r="C16" s="35">
        <v>8</v>
      </c>
      <c r="D16" s="117"/>
      <c r="E16" s="117"/>
      <c r="F16" s="36"/>
      <c r="G16" s="3"/>
      <c r="H16" s="145" t="s">
        <v>40</v>
      </c>
      <c r="I16" s="146"/>
      <c r="J16" s="146"/>
      <c r="K16" s="146"/>
      <c r="L16" s="146"/>
      <c r="M16" s="146"/>
      <c r="N16" s="146"/>
      <c r="O16" s="131" t="e">
        <f>SUM(O10:O13)/SUM(O9:O14)</f>
        <v>#DIV/0!</v>
      </c>
      <c r="P16" s="132"/>
      <c r="Q16" s="23"/>
      <c r="R16" s="50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154">
        <f>Liste!H9</f>
        <v>0</v>
      </c>
      <c r="AD16" s="154"/>
      <c r="AE16" s="154"/>
      <c r="AF16" s="155"/>
      <c r="AH16" s="12">
        <f t="shared" si="0"/>
      </c>
      <c r="AI16" s="13" t="str">
        <f>M83</f>
        <v> </v>
      </c>
      <c r="AJ16" s="11">
        <f t="shared" si="1"/>
      </c>
    </row>
    <row r="17" spans="2:36" ht="19.5" customHeight="1" thickBot="1">
      <c r="B17" s="1"/>
      <c r="C17" s="35">
        <v>9</v>
      </c>
      <c r="D17" s="117"/>
      <c r="E17" s="117"/>
      <c r="F17" s="3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>
        <f t="shared" si="0"/>
      </c>
      <c r="AI17" s="13" t="str">
        <f>N83</f>
        <v> </v>
      </c>
      <c r="AJ17" s="11">
        <f t="shared" si="1"/>
      </c>
    </row>
    <row r="18" spans="2:36" ht="19.5" customHeight="1">
      <c r="B18" s="1"/>
      <c r="C18" s="35">
        <v>10</v>
      </c>
      <c r="D18" s="117"/>
      <c r="E18" s="117"/>
      <c r="F18" s="36"/>
      <c r="G18" s="22"/>
      <c r="H18" s="157" t="s">
        <v>17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9"/>
      <c r="AH18" s="12">
        <f t="shared" si="0"/>
      </c>
      <c r="AI18" s="13" t="str">
        <f>O83</f>
        <v> </v>
      </c>
      <c r="AJ18" s="11">
        <f t="shared" si="1"/>
      </c>
    </row>
    <row r="19" spans="2:36" ht="19.5" customHeight="1">
      <c r="B19" s="1"/>
      <c r="C19" s="35">
        <v>11</v>
      </c>
      <c r="D19" s="117"/>
      <c r="E19" s="117"/>
      <c r="F19" s="36"/>
      <c r="G19" s="22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H19" s="12">
        <f t="shared" si="0"/>
      </c>
      <c r="AI19" s="13" t="str">
        <f>P83</f>
        <v> </v>
      </c>
      <c r="AJ19" s="11">
        <f t="shared" si="1"/>
      </c>
    </row>
    <row r="20" spans="2:36" ht="19.5" customHeight="1">
      <c r="B20" s="1"/>
      <c r="C20" s="35">
        <v>12</v>
      </c>
      <c r="D20" s="117"/>
      <c r="E20" s="117"/>
      <c r="F20" s="36"/>
      <c r="G20" s="22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H20" s="12">
        <f t="shared" si="0"/>
      </c>
      <c r="AI20" s="13" t="str">
        <f>Q83</f>
        <v> </v>
      </c>
      <c r="AJ20" s="11">
        <f t="shared" si="1"/>
      </c>
    </row>
    <row r="21" spans="2:36" ht="19.5" customHeight="1">
      <c r="B21" s="1"/>
      <c r="C21" s="35">
        <v>13</v>
      </c>
      <c r="D21" s="117"/>
      <c r="E21" s="117"/>
      <c r="F21" s="36"/>
      <c r="G21" s="22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1"/>
      <c r="AH21" s="12">
        <f t="shared" si="0"/>
      </c>
      <c r="AI21" s="13" t="str">
        <f>R83</f>
        <v> </v>
      </c>
      <c r="AJ21" s="11">
        <f t="shared" si="1"/>
      </c>
    </row>
    <row r="22" spans="2:36" ht="19.5" customHeight="1">
      <c r="B22" s="1"/>
      <c r="C22" s="35">
        <v>14</v>
      </c>
      <c r="D22" s="117"/>
      <c r="E22" s="117"/>
      <c r="F22" s="36"/>
      <c r="G22" s="22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  <c r="AH22" s="12">
        <f t="shared" si="0"/>
      </c>
      <c r="AI22" s="13" t="str">
        <f>S83</f>
        <v> </v>
      </c>
      <c r="AJ22" s="11">
        <f t="shared" si="1"/>
      </c>
    </row>
    <row r="23" spans="2:36" ht="19.5" customHeight="1">
      <c r="B23" s="1"/>
      <c r="C23" s="35">
        <v>15</v>
      </c>
      <c r="D23" s="117"/>
      <c r="E23" s="117"/>
      <c r="F23" s="36"/>
      <c r="G23" s="22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  <c r="AH23" s="12">
        <f t="shared" si="0"/>
      </c>
      <c r="AI23" s="13" t="str">
        <f>T83</f>
        <v> </v>
      </c>
      <c r="AJ23" s="11">
        <f t="shared" si="1"/>
      </c>
    </row>
    <row r="24" spans="2:36" ht="19.5" customHeight="1">
      <c r="B24" s="1"/>
      <c r="C24" s="35">
        <v>16</v>
      </c>
      <c r="D24" s="117"/>
      <c r="E24" s="117"/>
      <c r="F24" s="36"/>
      <c r="G24" s="22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  <c r="AH24" s="12">
        <f t="shared" si="0"/>
      </c>
      <c r="AI24" s="13" t="str">
        <f>U83</f>
        <v> </v>
      </c>
      <c r="AJ24" s="11">
        <f t="shared" si="1"/>
      </c>
    </row>
    <row r="25" spans="2:36" ht="19.5" customHeight="1">
      <c r="B25" s="1"/>
      <c r="C25" s="35">
        <v>17</v>
      </c>
      <c r="D25" s="117"/>
      <c r="E25" s="117"/>
      <c r="F25" s="36"/>
      <c r="G25" s="22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  <c r="AH25" s="12">
        <f t="shared" si="0"/>
      </c>
      <c r="AI25" s="13" t="str">
        <f>V83</f>
        <v> </v>
      </c>
      <c r="AJ25" s="11">
        <f t="shared" si="1"/>
      </c>
    </row>
    <row r="26" spans="2:36" ht="19.5" customHeight="1">
      <c r="B26" s="1"/>
      <c r="C26" s="35">
        <v>18</v>
      </c>
      <c r="D26" s="117"/>
      <c r="E26" s="117"/>
      <c r="F26" s="36"/>
      <c r="G26" s="22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1"/>
      <c r="AH26" s="12">
        <f t="shared" si="0"/>
      </c>
      <c r="AI26" s="13" t="str">
        <f>W83</f>
        <v> </v>
      </c>
      <c r="AJ26" s="11">
        <f t="shared" si="1"/>
      </c>
    </row>
    <row r="27" spans="2:36" ht="19.5" customHeight="1">
      <c r="B27" s="1"/>
      <c r="C27" s="35">
        <v>19</v>
      </c>
      <c r="D27" s="117"/>
      <c r="E27" s="117"/>
      <c r="F27" s="36"/>
      <c r="G27" s="22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1"/>
      <c r="AH27" s="12">
        <f t="shared" si="0"/>
      </c>
      <c r="AI27" s="13" t="str">
        <f>X83</f>
        <v> </v>
      </c>
      <c r="AJ27" s="11">
        <f t="shared" si="1"/>
      </c>
    </row>
    <row r="28" spans="2:36" ht="19.5" customHeight="1">
      <c r="B28" s="1"/>
      <c r="C28" s="35">
        <v>20</v>
      </c>
      <c r="D28" s="117"/>
      <c r="E28" s="117"/>
      <c r="F28" s="36"/>
      <c r="G28" s="22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1"/>
      <c r="AH28" s="12">
        <f t="shared" si="0"/>
      </c>
      <c r="AI28" s="13" t="str">
        <f>Y83</f>
        <v> </v>
      </c>
      <c r="AJ28" s="11">
        <f aca="true" t="shared" si="2" ref="AJ28:AJ33">IF(AI28&lt;50,"    * "&amp;AH28,"")</f>
      </c>
    </row>
    <row r="29" spans="2:36" ht="19.5" customHeight="1">
      <c r="B29" s="1"/>
      <c r="C29" s="35">
        <v>21</v>
      </c>
      <c r="D29" s="117"/>
      <c r="E29" s="117"/>
      <c r="F29" s="36"/>
      <c r="G29" s="22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1"/>
      <c r="AH29" s="12">
        <f t="shared" si="0"/>
      </c>
      <c r="AI29" s="13" t="str">
        <f>Z83</f>
        <v> </v>
      </c>
      <c r="AJ29" s="11">
        <f t="shared" si="2"/>
      </c>
    </row>
    <row r="30" spans="2:36" ht="19.5" customHeight="1">
      <c r="B30" s="1"/>
      <c r="C30" s="35">
        <v>22</v>
      </c>
      <c r="D30" s="117"/>
      <c r="E30" s="117"/>
      <c r="F30" s="36"/>
      <c r="G30" s="22"/>
      <c r="H30" s="2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1"/>
      <c r="AH30" s="12">
        <f t="shared" si="0"/>
      </c>
      <c r="AI30" s="13" t="str">
        <f>AA83</f>
        <v> </v>
      </c>
      <c r="AJ30" s="11">
        <f t="shared" si="2"/>
      </c>
    </row>
    <row r="31" spans="2:36" ht="19.5" customHeight="1">
      <c r="B31" s="1"/>
      <c r="C31" s="35">
        <v>23</v>
      </c>
      <c r="D31" s="117"/>
      <c r="E31" s="117"/>
      <c r="F31" s="36"/>
      <c r="G31" s="22"/>
      <c r="H31" s="29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/>
      <c r="AH31" s="12">
        <f t="shared" si="0"/>
      </c>
      <c r="AI31" s="13" t="str">
        <f>AB83</f>
        <v> </v>
      </c>
      <c r="AJ31" s="11">
        <f t="shared" si="2"/>
      </c>
    </row>
    <row r="32" spans="2:36" ht="19.5" customHeight="1">
      <c r="B32" s="1"/>
      <c r="C32" s="35">
        <v>24</v>
      </c>
      <c r="D32" s="117"/>
      <c r="E32" s="117"/>
      <c r="F32" s="36"/>
      <c r="G32" s="22"/>
      <c r="H32" s="29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1"/>
      <c r="AH32" s="12">
        <f t="shared" si="0"/>
      </c>
      <c r="AI32" s="13" t="str">
        <f>AC83</f>
        <v> </v>
      </c>
      <c r="AJ32" s="11">
        <f t="shared" si="2"/>
      </c>
    </row>
    <row r="33" spans="2:36" ht="19.5" customHeight="1">
      <c r="B33" s="1"/>
      <c r="C33" s="35">
        <v>25</v>
      </c>
      <c r="D33" s="117"/>
      <c r="E33" s="117"/>
      <c r="F33" s="36"/>
      <c r="G33" s="22"/>
      <c r="H33" s="29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1"/>
      <c r="AH33" s="12">
        <f t="shared" si="0"/>
      </c>
      <c r="AI33" s="13" t="str">
        <f>AD83</f>
        <v> </v>
      </c>
      <c r="AJ33" s="11">
        <f t="shared" si="2"/>
      </c>
    </row>
    <row r="34" spans="2:35" ht="19.5" customHeight="1" thickBot="1">
      <c r="B34" s="1"/>
      <c r="C34" s="134" t="s">
        <v>8</v>
      </c>
      <c r="D34" s="135"/>
      <c r="E34" s="136"/>
      <c r="F34" s="37">
        <f>SUM(F9:F33)</f>
        <v>0</v>
      </c>
      <c r="G34" s="22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4"/>
      <c r="AH34" s="12"/>
      <c r="AI34" s="13"/>
    </row>
    <row r="35" spans="2:35" ht="27" customHeight="1" thickBot="1">
      <c r="B35" s="1"/>
      <c r="C35" s="3"/>
      <c r="D35" s="3"/>
      <c r="E35" s="3"/>
      <c r="F35" s="3"/>
      <c r="G35" s="3"/>
      <c r="H35" s="2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5" ht="24.75" customHeight="1">
      <c r="B36" s="1"/>
      <c r="C36" s="129" t="s">
        <v>0</v>
      </c>
      <c r="D36" s="130"/>
      <c r="E36" s="130"/>
      <c r="F36" s="130" t="s">
        <v>1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63" t="s">
        <v>6</v>
      </c>
      <c r="AF36" s="165" t="s">
        <v>2</v>
      </c>
      <c r="AH36" s="12"/>
      <c r="AI36" s="13"/>
    </row>
    <row r="37" spans="2:35" ht="24.75" customHeight="1">
      <c r="B37" s="1"/>
      <c r="C37" s="27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64"/>
      <c r="AF37" s="166"/>
      <c r="AH37" s="12"/>
      <c r="AI37" s="13"/>
    </row>
    <row r="38" spans="2:35" ht="15" customHeight="1">
      <c r="B38" s="1"/>
      <c r="C38" s="28">
        <v>1</v>
      </c>
      <c r="D38" s="61" t="str">
        <f>IF(Liste!C5=0," ",Liste!C5)</f>
        <v> </v>
      </c>
      <c r="E38" s="61" t="str">
        <f>IF(Liste!D5=0," ",Liste!D5)</f>
        <v> 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1" t="str">
        <f aca="true" t="shared" si="3" ref="AE38:AE71">IF(COUNTBLANK(F38:AD38)=COLUMNS(F38:AD38)," ",IF(SUM(F38:AD38)=0,0,SUM(F38:AD38)))</f>
        <v> </v>
      </c>
      <c r="AF38" s="42" t="str">
        <f>IF(AE38=" "," ",IF(AE38&gt;=85,"PEKİYİ",IF(AE38&gt;=70,"İYİ",IF(AE38&gt;=60,"ORTA",IF(AE38&gt;=50,"GEÇER",IF(AE38&lt;50,"GEÇMEZ"))))))</f>
        <v> </v>
      </c>
      <c r="AH38" s="12"/>
      <c r="AI38" s="13"/>
    </row>
    <row r="39" spans="2:35" ht="15" customHeight="1">
      <c r="B39" s="1"/>
      <c r="C39" s="28">
        <v>2</v>
      </c>
      <c r="D39" s="61" t="str">
        <f>IF(Liste!C6=0," ",Liste!C6)</f>
        <v> </v>
      </c>
      <c r="E39" s="61" t="str">
        <f>IF(Liste!D6=0," ",Liste!D6)</f>
        <v> 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1" t="str">
        <f t="shared" si="3"/>
        <v> </v>
      </c>
      <c r="AF39" s="42" t="str">
        <f aca="true" t="shared" si="4" ref="AF39:AF71">IF(AE39=" "," ",IF(AE39&gt;=85,"PEKİYİ",IF(AE39&gt;=70,"İYİ",IF(AE39&gt;=60,"ORTA",IF(AE39&gt;=50,"GEÇER",IF(AE39&lt;50,"GEÇMEZ",0))))))</f>
        <v> </v>
      </c>
      <c r="AH39" s="12"/>
      <c r="AI39" s="13"/>
    </row>
    <row r="40" spans="2:35" ht="15" customHeight="1">
      <c r="B40" s="1"/>
      <c r="C40" s="28">
        <v>3</v>
      </c>
      <c r="D40" s="61" t="str">
        <f>IF(Liste!C7=0," ",Liste!C7)</f>
        <v> </v>
      </c>
      <c r="E40" s="61" t="str">
        <f>IF(Liste!D7=0," ",Liste!D7)</f>
        <v> 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1" t="str">
        <f t="shared" si="3"/>
        <v> </v>
      </c>
      <c r="AF40" s="42" t="str">
        <f t="shared" si="4"/>
        <v> </v>
      </c>
      <c r="AH40" s="12"/>
      <c r="AI40" s="13"/>
    </row>
    <row r="41" spans="2:35" ht="15" customHeight="1">
      <c r="B41" s="1"/>
      <c r="C41" s="28">
        <v>4</v>
      </c>
      <c r="D41" s="61" t="str">
        <f>IF(Liste!C8=0," ",Liste!C8)</f>
        <v> </v>
      </c>
      <c r="E41" s="61" t="str">
        <f>IF(Liste!D8=0," ",Liste!D8)</f>
        <v> 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1" t="str">
        <f t="shared" si="3"/>
        <v> </v>
      </c>
      <c r="AF41" s="42" t="str">
        <f t="shared" si="4"/>
        <v> </v>
      </c>
      <c r="AH41" s="12"/>
      <c r="AI41" s="13"/>
    </row>
    <row r="42" spans="2:34" ht="15" customHeight="1">
      <c r="B42" s="1"/>
      <c r="C42" s="28">
        <v>5</v>
      </c>
      <c r="D42" s="61" t="str">
        <f>IF(Liste!C9=0," ",Liste!C9)</f>
        <v> </v>
      </c>
      <c r="E42" s="61" t="str">
        <f>IF(Liste!D9=0," ",Liste!D9)</f>
        <v> 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1" t="str">
        <f t="shared" si="3"/>
        <v> </v>
      </c>
      <c r="AF42" s="42" t="str">
        <f t="shared" si="4"/>
        <v> </v>
      </c>
      <c r="AH42" s="14"/>
    </row>
    <row r="43" spans="2:34" ht="15" customHeight="1">
      <c r="B43" s="1"/>
      <c r="C43" s="28">
        <v>6</v>
      </c>
      <c r="D43" s="61" t="str">
        <f>IF(Liste!C10=0," ",Liste!C10)</f>
        <v> </v>
      </c>
      <c r="E43" s="61" t="str">
        <f>IF(Liste!D10=0," ",Liste!D10)</f>
        <v> 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1" t="str">
        <f t="shared" si="3"/>
        <v> </v>
      </c>
      <c r="AF43" s="42" t="str">
        <f t="shared" si="4"/>
        <v> </v>
      </c>
      <c r="AH43" s="14"/>
    </row>
    <row r="44" spans="2:34" ht="15" customHeight="1">
      <c r="B44" s="1"/>
      <c r="C44" s="28">
        <v>7</v>
      </c>
      <c r="D44" s="61" t="str">
        <f>IF(Liste!C11=0," ",Liste!C11)</f>
        <v> </v>
      </c>
      <c r="E44" s="61" t="str">
        <f>IF(Liste!D11=0," ",Liste!D11)</f>
        <v> 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1" t="str">
        <f t="shared" si="3"/>
        <v> </v>
      </c>
      <c r="AF44" s="42" t="str">
        <f t="shared" si="4"/>
        <v> </v>
      </c>
      <c r="AH44" s="14"/>
    </row>
    <row r="45" spans="2:34" ht="15" customHeight="1">
      <c r="B45" s="1"/>
      <c r="C45" s="28">
        <v>8</v>
      </c>
      <c r="D45" s="61" t="str">
        <f>IF(Liste!C12=0," ",Liste!C12)</f>
        <v> </v>
      </c>
      <c r="E45" s="61" t="str">
        <f>IF(Liste!D12=0," ",Liste!D12)</f>
        <v> 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1" t="str">
        <f t="shared" si="3"/>
        <v> </v>
      </c>
      <c r="AF45" s="42" t="str">
        <f t="shared" si="4"/>
        <v> </v>
      </c>
      <c r="AH45" s="14"/>
    </row>
    <row r="46" spans="2:34" ht="15" customHeight="1">
      <c r="B46" s="1"/>
      <c r="C46" s="28">
        <v>9</v>
      </c>
      <c r="D46" s="61" t="str">
        <f>IF(Liste!C13=0," ",Liste!C13)</f>
        <v> </v>
      </c>
      <c r="E46" s="61" t="str">
        <f>IF(Liste!D13=0," ",Liste!D13)</f>
        <v> 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1" t="str">
        <f t="shared" si="3"/>
        <v> </v>
      </c>
      <c r="AF46" s="42" t="str">
        <f t="shared" si="4"/>
        <v> </v>
      </c>
      <c r="AH46" s="14"/>
    </row>
    <row r="47" spans="2:34" ht="15" customHeight="1">
      <c r="B47" s="1"/>
      <c r="C47" s="28">
        <v>10</v>
      </c>
      <c r="D47" s="61" t="str">
        <f>IF(Liste!C14=0," ",Liste!C14)</f>
        <v> </v>
      </c>
      <c r="E47" s="61" t="str">
        <f>IF(Liste!D14=0," ",Liste!D14)</f>
        <v> 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1" t="str">
        <f t="shared" si="3"/>
        <v> </v>
      </c>
      <c r="AF47" s="42" t="str">
        <f t="shared" si="4"/>
        <v> </v>
      </c>
      <c r="AH47" s="14"/>
    </row>
    <row r="48" spans="2:34" ht="15" customHeight="1">
      <c r="B48" s="1"/>
      <c r="C48" s="28">
        <v>11</v>
      </c>
      <c r="D48" s="61" t="str">
        <f>IF(Liste!C15=0," ",Liste!C15)</f>
        <v> </v>
      </c>
      <c r="E48" s="61" t="str">
        <f>IF(Liste!D15=0," ",Liste!D15)</f>
        <v> 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1" t="str">
        <f t="shared" si="3"/>
        <v> </v>
      </c>
      <c r="AF48" s="42" t="str">
        <f t="shared" si="4"/>
        <v> </v>
      </c>
      <c r="AH48" s="14"/>
    </row>
    <row r="49" spans="2:34" ht="15" customHeight="1">
      <c r="B49" s="1"/>
      <c r="C49" s="28">
        <v>12</v>
      </c>
      <c r="D49" s="61" t="str">
        <f>IF(Liste!C16=0," ",Liste!C16)</f>
        <v> </v>
      </c>
      <c r="E49" s="61" t="str">
        <f>IF(Liste!D16=0," ",Liste!D16)</f>
        <v> 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1" t="str">
        <f t="shared" si="3"/>
        <v> </v>
      </c>
      <c r="AF49" s="42" t="str">
        <f t="shared" si="4"/>
        <v> </v>
      </c>
      <c r="AH49" s="14"/>
    </row>
    <row r="50" spans="2:34" ht="15" customHeight="1">
      <c r="B50" s="1"/>
      <c r="C50" s="28">
        <v>13</v>
      </c>
      <c r="D50" s="61" t="str">
        <f>IF(Liste!C17=0," ",Liste!C17)</f>
        <v> </v>
      </c>
      <c r="E50" s="61" t="str">
        <f>IF(Liste!D17=0," ",Liste!D17)</f>
        <v> 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1" t="str">
        <f t="shared" si="3"/>
        <v> </v>
      </c>
      <c r="AF50" s="42" t="str">
        <f t="shared" si="4"/>
        <v> </v>
      </c>
      <c r="AH50" s="14"/>
    </row>
    <row r="51" spans="2:34" ht="15" customHeight="1">
      <c r="B51" s="1"/>
      <c r="C51" s="28">
        <v>14</v>
      </c>
      <c r="D51" s="61" t="str">
        <f>IF(Liste!C18=0," ",Liste!C18)</f>
        <v> </v>
      </c>
      <c r="E51" s="61" t="str">
        <f>IF(Liste!D18=0," ",Liste!D18)</f>
        <v> 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1" t="str">
        <f t="shared" si="3"/>
        <v> </v>
      </c>
      <c r="AF51" s="42" t="str">
        <f t="shared" si="4"/>
        <v> </v>
      </c>
      <c r="AH51" s="14"/>
    </row>
    <row r="52" spans="2:34" ht="15" customHeight="1">
      <c r="B52" s="1"/>
      <c r="C52" s="28">
        <v>15</v>
      </c>
      <c r="D52" s="61" t="str">
        <f>IF(Liste!C19=0," ",Liste!C19)</f>
        <v> </v>
      </c>
      <c r="E52" s="61" t="str">
        <f>IF(Liste!D19=0," ",Liste!D19)</f>
        <v> 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1" t="str">
        <f t="shared" si="3"/>
        <v> </v>
      </c>
      <c r="AF52" s="42" t="str">
        <f t="shared" si="4"/>
        <v> </v>
      </c>
      <c r="AH52" s="14"/>
    </row>
    <row r="53" spans="2:34" ht="15" customHeight="1">
      <c r="B53" s="1"/>
      <c r="C53" s="28">
        <v>16</v>
      </c>
      <c r="D53" s="61" t="str">
        <f>IF(Liste!C20=0," ",Liste!C20)</f>
        <v> </v>
      </c>
      <c r="E53" s="61" t="str">
        <f>IF(Liste!D20=0," ",Liste!D20)</f>
        <v> 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1" t="str">
        <f t="shared" si="3"/>
        <v> </v>
      </c>
      <c r="AF53" s="42" t="str">
        <f t="shared" si="4"/>
        <v> </v>
      </c>
      <c r="AH53" s="14"/>
    </row>
    <row r="54" spans="2:34" ht="15" customHeight="1">
      <c r="B54" s="1"/>
      <c r="C54" s="28">
        <v>17</v>
      </c>
      <c r="D54" s="61" t="str">
        <f>IF(Liste!C21=0," ",Liste!C21)</f>
        <v> </v>
      </c>
      <c r="E54" s="61" t="str">
        <f>IF(Liste!D21=0," ",Liste!D21)</f>
        <v> 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1" t="str">
        <f t="shared" si="3"/>
        <v> </v>
      </c>
      <c r="AF54" s="42" t="str">
        <f t="shared" si="4"/>
        <v> </v>
      </c>
      <c r="AH54" s="14"/>
    </row>
    <row r="55" spans="2:34" ht="15" customHeight="1">
      <c r="B55" s="1"/>
      <c r="C55" s="28">
        <v>18</v>
      </c>
      <c r="D55" s="61" t="str">
        <f>IF(Liste!C22=0," ",Liste!C22)</f>
        <v> </v>
      </c>
      <c r="E55" s="61" t="str">
        <f>IF(Liste!D22=0," ",Liste!D22)</f>
        <v> 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1" t="str">
        <f t="shared" si="3"/>
        <v> </v>
      </c>
      <c r="AF55" s="42" t="str">
        <f t="shared" si="4"/>
        <v> </v>
      </c>
      <c r="AH55" s="14"/>
    </row>
    <row r="56" spans="2:34" ht="15" customHeight="1">
      <c r="B56" s="1"/>
      <c r="C56" s="28">
        <v>19</v>
      </c>
      <c r="D56" s="61" t="str">
        <f>IF(Liste!C23=0," ",Liste!C23)</f>
        <v> </v>
      </c>
      <c r="E56" s="61" t="str">
        <f>IF(Liste!D23=0," ",Liste!D23)</f>
        <v> 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1" t="str">
        <f t="shared" si="3"/>
        <v> </v>
      </c>
      <c r="AF56" s="42" t="str">
        <f t="shared" si="4"/>
        <v> </v>
      </c>
      <c r="AH56" s="14"/>
    </row>
    <row r="57" spans="2:34" ht="15" customHeight="1">
      <c r="B57" s="1"/>
      <c r="C57" s="28">
        <v>20</v>
      </c>
      <c r="D57" s="61" t="str">
        <f>IF(Liste!C24=0," ",Liste!C24)</f>
        <v> </v>
      </c>
      <c r="E57" s="61" t="str">
        <f>IF(Liste!D24=0," ",Liste!D24)</f>
        <v> 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1" t="str">
        <f t="shared" si="3"/>
        <v> </v>
      </c>
      <c r="AF57" s="42" t="str">
        <f t="shared" si="4"/>
        <v> </v>
      </c>
      <c r="AH57" s="14"/>
    </row>
    <row r="58" spans="2:34" ht="15" customHeight="1">
      <c r="B58" s="1"/>
      <c r="C58" s="28">
        <v>21</v>
      </c>
      <c r="D58" s="61" t="str">
        <f>IF(Liste!C25=0," ",Liste!C25)</f>
        <v> </v>
      </c>
      <c r="E58" s="61" t="str">
        <f>IF(Liste!D25=0," ",Liste!D25)</f>
        <v> 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1" t="str">
        <f t="shared" si="3"/>
        <v> </v>
      </c>
      <c r="AF58" s="42" t="str">
        <f t="shared" si="4"/>
        <v> </v>
      </c>
      <c r="AH58" s="14"/>
    </row>
    <row r="59" spans="2:34" ht="15" customHeight="1">
      <c r="B59" s="1"/>
      <c r="C59" s="28">
        <v>22</v>
      </c>
      <c r="D59" s="61" t="str">
        <f>IF(Liste!C26=0," ",Liste!C26)</f>
        <v> </v>
      </c>
      <c r="E59" s="61" t="str">
        <f>IF(Liste!D26=0," ",Liste!D26)</f>
        <v> 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1" t="str">
        <f t="shared" si="3"/>
        <v> </v>
      </c>
      <c r="AF59" s="42" t="str">
        <f t="shared" si="4"/>
        <v> </v>
      </c>
      <c r="AH59" s="14"/>
    </row>
    <row r="60" spans="2:34" ht="15" customHeight="1">
      <c r="B60" s="1"/>
      <c r="C60" s="28">
        <v>23</v>
      </c>
      <c r="D60" s="61" t="str">
        <f>IF(Liste!C27=0," ",Liste!C27)</f>
        <v> </v>
      </c>
      <c r="E60" s="61" t="str">
        <f>IF(Liste!D27=0," ",Liste!D27)</f>
        <v> 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1" t="str">
        <f t="shared" si="3"/>
        <v> </v>
      </c>
      <c r="AF60" s="42" t="str">
        <f t="shared" si="4"/>
        <v> </v>
      </c>
      <c r="AH60" s="14"/>
    </row>
    <row r="61" spans="2:34" ht="15" customHeight="1">
      <c r="B61" s="1"/>
      <c r="C61" s="28">
        <v>24</v>
      </c>
      <c r="D61" s="61" t="str">
        <f>IF(Liste!C28=0," ",Liste!C28)</f>
        <v> </v>
      </c>
      <c r="E61" s="61" t="str">
        <f>IF(Liste!D28=0," ",Liste!D28)</f>
        <v> 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1" t="str">
        <f t="shared" si="3"/>
        <v> </v>
      </c>
      <c r="AF61" s="42" t="str">
        <f t="shared" si="4"/>
        <v> </v>
      </c>
      <c r="AH61" s="14"/>
    </row>
    <row r="62" spans="2:34" ht="15" customHeight="1">
      <c r="B62" s="1"/>
      <c r="C62" s="28">
        <v>25</v>
      </c>
      <c r="D62" s="61" t="str">
        <f>IF(Liste!C29=0," ",Liste!C29)</f>
        <v> </v>
      </c>
      <c r="E62" s="61" t="str">
        <f>IF(Liste!D29=0," ",Liste!D29)</f>
        <v> 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1" t="str">
        <f t="shared" si="3"/>
        <v> </v>
      </c>
      <c r="AF62" s="42" t="str">
        <f t="shared" si="4"/>
        <v> </v>
      </c>
      <c r="AH62" s="14"/>
    </row>
    <row r="63" spans="2:34" ht="15" customHeight="1">
      <c r="B63" s="1"/>
      <c r="C63" s="28">
        <v>26</v>
      </c>
      <c r="D63" s="61" t="str">
        <f>IF(Liste!C30=0," ",Liste!C30)</f>
        <v> </v>
      </c>
      <c r="E63" s="61" t="str">
        <f>IF(Liste!D30=0," ",Liste!D30)</f>
        <v> 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1" t="str">
        <f t="shared" si="3"/>
        <v> </v>
      </c>
      <c r="AF63" s="42" t="str">
        <f t="shared" si="4"/>
        <v> </v>
      </c>
      <c r="AH63" s="14"/>
    </row>
    <row r="64" spans="2:32" ht="15" customHeight="1">
      <c r="B64" s="1"/>
      <c r="C64" s="28">
        <v>27</v>
      </c>
      <c r="D64" s="61" t="str">
        <f>IF(Liste!C31=0," ",Liste!C31)</f>
        <v> </v>
      </c>
      <c r="E64" s="61" t="str">
        <f>IF(Liste!D31=0," ",Liste!D31)</f>
        <v> 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1" t="str">
        <f t="shared" si="3"/>
        <v> </v>
      </c>
      <c r="AF64" s="42" t="str">
        <f t="shared" si="4"/>
        <v> </v>
      </c>
    </row>
    <row r="65" spans="2:32" ht="15" customHeight="1">
      <c r="B65" s="1"/>
      <c r="C65" s="28">
        <v>28</v>
      </c>
      <c r="D65" s="61" t="str">
        <f>IF(Liste!C32=0," ",Liste!C32)</f>
        <v> </v>
      </c>
      <c r="E65" s="61" t="str">
        <f>IF(Liste!D32=0," ",Liste!D32)</f>
        <v>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1" t="str">
        <f t="shared" si="3"/>
        <v> </v>
      </c>
      <c r="AF65" s="42" t="str">
        <f t="shared" si="4"/>
        <v> </v>
      </c>
    </row>
    <row r="66" spans="2:32" ht="15" customHeight="1">
      <c r="B66" s="1"/>
      <c r="C66" s="28">
        <v>29</v>
      </c>
      <c r="D66" s="61" t="str">
        <f>IF(Liste!C33=0," ",Liste!C33)</f>
        <v> </v>
      </c>
      <c r="E66" s="61" t="str">
        <f>IF(Liste!D33=0," ",Liste!D33)</f>
        <v> 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1" t="str">
        <f t="shared" si="3"/>
        <v> </v>
      </c>
      <c r="AF66" s="42" t="str">
        <f t="shared" si="4"/>
        <v> </v>
      </c>
    </row>
    <row r="67" spans="2:32" ht="15" customHeight="1">
      <c r="B67" s="1"/>
      <c r="C67" s="28">
        <v>30</v>
      </c>
      <c r="D67" s="61" t="str">
        <f>IF(Liste!C34=0," ",Liste!C34)</f>
        <v> </v>
      </c>
      <c r="E67" s="61" t="str">
        <f>IF(Liste!D34=0," ",Liste!D34)</f>
        <v> 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1" t="str">
        <f t="shared" si="3"/>
        <v> </v>
      </c>
      <c r="AF67" s="42" t="str">
        <f t="shared" si="4"/>
        <v> </v>
      </c>
    </row>
    <row r="68" spans="2:32" ht="15" customHeight="1">
      <c r="B68" s="1"/>
      <c r="C68" s="28">
        <v>31</v>
      </c>
      <c r="D68" s="61" t="str">
        <f>IF(Liste!C35=0," ",Liste!C35)</f>
        <v> </v>
      </c>
      <c r="E68" s="61" t="str">
        <f>IF(Liste!D35=0," ",Liste!D35)</f>
        <v> 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1" t="str">
        <f t="shared" si="3"/>
        <v> </v>
      </c>
      <c r="AF68" s="42" t="str">
        <f t="shared" si="4"/>
        <v> </v>
      </c>
    </row>
    <row r="69" spans="2:32" ht="15" customHeight="1">
      <c r="B69" s="1"/>
      <c r="C69" s="28">
        <v>32</v>
      </c>
      <c r="D69" s="61" t="str">
        <f>IF(Liste!C36=0," ",Liste!C36)</f>
        <v> </v>
      </c>
      <c r="E69" s="61" t="str">
        <f>IF(Liste!D36=0," ",Liste!D36)</f>
        <v> 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1" t="str">
        <f t="shared" si="3"/>
        <v> </v>
      </c>
      <c r="AF69" s="42" t="str">
        <f t="shared" si="4"/>
        <v> </v>
      </c>
    </row>
    <row r="70" spans="2:32" ht="15" customHeight="1">
      <c r="B70" s="1"/>
      <c r="C70" s="28">
        <v>33</v>
      </c>
      <c r="D70" s="61" t="str">
        <f>IF(Liste!C37=0," ",Liste!C37)</f>
        <v> </v>
      </c>
      <c r="E70" s="61" t="str">
        <f>IF(Liste!D37=0," ",Liste!D37)</f>
        <v> 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1" t="str">
        <f t="shared" si="3"/>
        <v> </v>
      </c>
      <c r="AF70" s="42" t="str">
        <f t="shared" si="4"/>
        <v> </v>
      </c>
    </row>
    <row r="71" spans="2:32" ht="15" customHeight="1">
      <c r="B71" s="1"/>
      <c r="C71" s="28">
        <v>34</v>
      </c>
      <c r="D71" s="61" t="str">
        <f>IF(Liste!C38=0," ",Liste!C38)</f>
        <v> </v>
      </c>
      <c r="E71" s="61" t="str">
        <f>IF(Liste!D38=0," ",Liste!D38)</f>
        <v> 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1" t="str">
        <f t="shared" si="3"/>
        <v> </v>
      </c>
      <c r="AF71" s="42" t="str">
        <f t="shared" si="4"/>
        <v> </v>
      </c>
    </row>
    <row r="72" spans="2:32" ht="15" customHeight="1">
      <c r="B72" s="1"/>
      <c r="C72" s="28">
        <v>35</v>
      </c>
      <c r="D72" s="61" t="str">
        <f>IF(Liste!C39=0," ",Liste!C39)</f>
        <v> </v>
      </c>
      <c r="E72" s="61" t="str">
        <f>IF(Liste!D39=0," ",Liste!D39)</f>
        <v> 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41" t="str">
        <f>IF(COUNTBLANK(F72:AD72)=COLUMNS(F72:AD72)," ",IF(SUM(F72:AD72)=0,0,SUM(F72:AD72)))</f>
        <v> </v>
      </c>
      <c r="AF72" s="42" t="str">
        <f>IF(AE72=" "," ",IF(AE72&gt;=85,"PEKİYİ",IF(AE72&gt;=70,"İYİ",IF(AE72&gt;=60,"ORTA",IF(AE72&gt;=50,"GEÇER",IF(AE72&lt;50,"GEÇMEZ",0))))))</f>
        <v> </v>
      </c>
    </row>
    <row r="73" spans="2:32" ht="18" customHeight="1">
      <c r="B73" s="1"/>
      <c r="C73" s="28">
        <v>36</v>
      </c>
      <c r="D73" s="61" t="str">
        <f>IF(Liste!C40=0," ",Liste!C40)</f>
        <v> </v>
      </c>
      <c r="E73" s="61" t="str">
        <f>IF(Liste!D40=0," ",Liste!D40)</f>
        <v> 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41" t="str">
        <f>IF(COUNTBLANK(F73:AD73)=COLUMNS(F73:AD73)," ",IF(SUM(F73:AD73)=0,0,SUM(F73:AD73)))</f>
        <v> </v>
      </c>
      <c r="AF73" s="42" t="str">
        <f>IF(AE73=" "," ",IF(AE73&gt;=85,"PEKİYİ",IF(AE73&gt;=70,"İYİ",IF(AE73&gt;=60,"ORTA",IF(AE73&gt;=50,"GEÇER",IF(AE73&lt;50,"GEÇMEZ",0))))))</f>
        <v> </v>
      </c>
    </row>
    <row r="74" spans="2:32" ht="18" customHeight="1">
      <c r="B74" s="1"/>
      <c r="C74" s="28">
        <v>37</v>
      </c>
      <c r="D74" s="61" t="str">
        <f>IF(Liste!C41=0," ",Liste!C41)</f>
        <v> </v>
      </c>
      <c r="E74" s="61" t="str">
        <f>IF(Liste!D41=0," ",Liste!D41)</f>
        <v> 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41" t="str">
        <f aca="true" t="shared" si="5" ref="AE74:AE82">IF(COUNTBLANK(F74:AD74)=COLUMNS(F74:AD74)," ",IF(SUM(F74:AD74)=0,0,SUM(F74:AD74)))</f>
        <v> </v>
      </c>
      <c r="AF74" s="42" t="str">
        <f aca="true" t="shared" si="6" ref="AF74:AF82">IF(AE74=" "," ",IF(AE74&gt;=85,"PEKİYİ",IF(AE74&gt;=70,"İYİ",IF(AE74&gt;=60,"ORTA",IF(AE74&gt;=50,"GEÇER",IF(AE74&lt;50,"GEÇMEZ",0))))))</f>
        <v> </v>
      </c>
    </row>
    <row r="75" spans="2:32" ht="18" customHeight="1">
      <c r="B75" s="1"/>
      <c r="C75" s="28">
        <v>38</v>
      </c>
      <c r="D75" s="61" t="str">
        <f>IF(Liste!C42=0," ",Liste!C42)</f>
        <v> </v>
      </c>
      <c r="E75" s="61" t="str">
        <f>IF(Liste!D42=0," ",Liste!D42)</f>
        <v> 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41" t="str">
        <f t="shared" si="5"/>
        <v> </v>
      </c>
      <c r="AF75" s="42" t="str">
        <f t="shared" si="6"/>
        <v> </v>
      </c>
    </row>
    <row r="76" spans="2:32" ht="18" customHeight="1">
      <c r="B76" s="1"/>
      <c r="C76" s="28">
        <v>39</v>
      </c>
      <c r="D76" s="61" t="str">
        <f>IF(Liste!C43=0," ",Liste!C43)</f>
        <v> </v>
      </c>
      <c r="E76" s="61" t="str">
        <f>IF(Liste!D43=0," ",Liste!D43)</f>
        <v> 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41" t="str">
        <f t="shared" si="5"/>
        <v> </v>
      </c>
      <c r="AF76" s="42" t="str">
        <f t="shared" si="6"/>
        <v> </v>
      </c>
    </row>
    <row r="77" spans="2:32" ht="18" customHeight="1">
      <c r="B77" s="1"/>
      <c r="C77" s="28">
        <v>40</v>
      </c>
      <c r="D77" s="61" t="str">
        <f>IF(Liste!C44=0," ",Liste!C44)</f>
        <v> </v>
      </c>
      <c r="E77" s="61" t="str">
        <f>IF(Liste!D44=0," ",Liste!D44)</f>
        <v> 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41" t="str">
        <f t="shared" si="5"/>
        <v> </v>
      </c>
      <c r="AF77" s="42" t="str">
        <f t="shared" si="6"/>
        <v> </v>
      </c>
    </row>
    <row r="78" spans="2:32" ht="18" customHeight="1">
      <c r="B78" s="1"/>
      <c r="C78" s="28">
        <v>41</v>
      </c>
      <c r="D78" s="61" t="str">
        <f>IF(Liste!C45=0," ",Liste!C45)</f>
        <v> </v>
      </c>
      <c r="E78" s="61" t="str">
        <f>IF(Liste!D45=0," ",Liste!D45)</f>
        <v> 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41" t="str">
        <f t="shared" si="5"/>
        <v> </v>
      </c>
      <c r="AF78" s="42" t="str">
        <f t="shared" si="6"/>
        <v> </v>
      </c>
    </row>
    <row r="79" spans="2:32" ht="18" customHeight="1">
      <c r="B79" s="1"/>
      <c r="C79" s="28">
        <v>42</v>
      </c>
      <c r="D79" s="61" t="str">
        <f>IF(Liste!C46=0," ",Liste!C46)</f>
        <v> </v>
      </c>
      <c r="E79" s="61" t="str">
        <f>IF(Liste!D46=0," ",Liste!D46)</f>
        <v> 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41" t="str">
        <f t="shared" si="5"/>
        <v> </v>
      </c>
      <c r="AF79" s="42" t="str">
        <f t="shared" si="6"/>
        <v> </v>
      </c>
    </row>
    <row r="80" spans="2:32" ht="18" customHeight="1">
      <c r="B80" s="1"/>
      <c r="C80" s="28">
        <v>43</v>
      </c>
      <c r="D80" s="61" t="str">
        <f>IF(Liste!C47=0," ",Liste!C47)</f>
        <v> </v>
      </c>
      <c r="E80" s="61" t="str">
        <f>IF(Liste!D47=0," ",Liste!D47)</f>
        <v> 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41" t="str">
        <f t="shared" si="5"/>
        <v> </v>
      </c>
      <c r="AF80" s="42" t="str">
        <f t="shared" si="6"/>
        <v> </v>
      </c>
    </row>
    <row r="81" spans="2:32" ht="18" customHeight="1">
      <c r="B81" s="1"/>
      <c r="C81" s="28">
        <v>44</v>
      </c>
      <c r="D81" s="61" t="str">
        <f>IF(Liste!C48=0," ",Liste!C48)</f>
        <v> </v>
      </c>
      <c r="E81" s="61" t="str">
        <f>IF(Liste!D48=0," ",Liste!D48)</f>
        <v> 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41" t="str">
        <f t="shared" si="5"/>
        <v> </v>
      </c>
      <c r="AF81" s="42" t="str">
        <f t="shared" si="6"/>
        <v> </v>
      </c>
    </row>
    <row r="82" spans="2:32" ht="18" customHeight="1">
      <c r="B82" s="1"/>
      <c r="C82" s="28">
        <v>45</v>
      </c>
      <c r="D82" s="61" t="str">
        <f>IF(Liste!C49=0," ",Liste!C49)</f>
        <v> </v>
      </c>
      <c r="E82" s="61" t="str">
        <f>IF(Liste!D49=0," ",Liste!D49)</f>
        <v> 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41" t="str">
        <f t="shared" si="5"/>
        <v> </v>
      </c>
      <c r="AF82" s="42" t="str">
        <f t="shared" si="6"/>
        <v> </v>
      </c>
    </row>
    <row r="83" spans="2:32" ht="24.75" customHeight="1" thickBot="1">
      <c r="B83" s="1"/>
      <c r="C83" s="127" t="s">
        <v>7</v>
      </c>
      <c r="D83" s="128"/>
      <c r="E83" s="128"/>
      <c r="F83" s="52" t="str">
        <f>IF(F9=0," ",((SUM(F38:F73)/COUNT(F38:F73))*100)/F9)</f>
        <v> </v>
      </c>
      <c r="G83" s="52" t="str">
        <f>IF(F10=0," ",((SUM(G38:G73)/COUNT(G38:G73))*100)/F10)</f>
        <v> </v>
      </c>
      <c r="H83" s="52" t="str">
        <f>IF(F11=0," ",((SUM(H38:H73)/COUNT(H38:H73))*100)/F11)</f>
        <v> </v>
      </c>
      <c r="I83" s="52" t="str">
        <f>IF(F12=0," ",((SUM(I38:I73)/COUNT(I38:I73))*100)/F12)</f>
        <v> </v>
      </c>
      <c r="J83" s="52" t="str">
        <f>IF(F13=0," ",((SUM(J38:J73)/COUNT(J38:J73))*100)/F13)</f>
        <v> </v>
      </c>
      <c r="K83" s="52" t="str">
        <f>IF(F14=0," ",((SUM(K38:K73)/COUNT(K38:K73))*100)/F14)</f>
        <v> </v>
      </c>
      <c r="L83" s="52" t="str">
        <f>IF(F15=0," ",((SUM(L38:L73)/COUNT(L38:L73))*100)/F15)</f>
        <v> </v>
      </c>
      <c r="M83" s="52" t="str">
        <f>IF(F16=0," ",((SUM(M38:M73)/COUNT(M38:M73))*100)/F16)</f>
        <v> </v>
      </c>
      <c r="N83" s="52" t="str">
        <f>IF(F17=0," ",((SUM(N38:N73)/COUNT(N38:N73))*100)/F17)</f>
        <v> </v>
      </c>
      <c r="O83" s="52" t="str">
        <f>IF(F18=0," ",((SUM(O38:O73)/COUNT(O38:O73))*100)/F18)</f>
        <v> </v>
      </c>
      <c r="P83" s="52" t="str">
        <f>IF(F19=0," ",((SUM(P38:P73)/COUNT(P38:P73))*100)/F19)</f>
        <v> </v>
      </c>
      <c r="Q83" s="52" t="str">
        <f>IF(F20=0," ",((SUM(Q38:Q73)/COUNT(Q38:Q73))*100)/F20)</f>
        <v> </v>
      </c>
      <c r="R83" s="52" t="str">
        <f>IF(F21=0," ",((SUM(R38:R73)/COUNT(R38:R73))*100)/F21)</f>
        <v> </v>
      </c>
      <c r="S83" s="52" t="str">
        <f>IF(F22=0," ",((SUM(S38:S73)/COUNT(S38:S73))*100)/F22)</f>
        <v> </v>
      </c>
      <c r="T83" s="52" t="str">
        <f>IF(F23=0," ",((SUM(T38:T73)/COUNT(T38:T73))*100)/F23)</f>
        <v> </v>
      </c>
      <c r="U83" s="52" t="str">
        <f>IF(F24=0," ",((SUM(U38:U73)/COUNT(U38:U73))*100)/F24)</f>
        <v> </v>
      </c>
      <c r="V83" s="52" t="str">
        <f>IF(F25=0," ",((SUM(V38:V73)/COUNT(V38:V73))*100)/F25)</f>
        <v> </v>
      </c>
      <c r="W83" s="52" t="str">
        <f>IF(F26=0," ",((SUM(W38:W73)/COUNT(W38:W73))*100)/F26)</f>
        <v> </v>
      </c>
      <c r="X83" s="52" t="str">
        <f>IF(F27=0," ",((SUM(X38:X73)/COUNT(X38:X73))*100)/F27)</f>
        <v> </v>
      </c>
      <c r="Y83" s="52" t="str">
        <f>IF(F28=0," ",((SUM(Y38:Y73)/COUNT(Y38:Y73))*100)/F28)</f>
        <v> </v>
      </c>
      <c r="Z83" s="52" t="str">
        <f>IF(F29=0," ",((SUM(Z38:Z73)/COUNT(Z38:Z73))*100)/F29)</f>
        <v> </v>
      </c>
      <c r="AA83" s="52" t="str">
        <f>IF(F30=0," ",((SUM(AA38:AA73)/COUNT(AA38:AA73))*100)/F30)</f>
        <v> </v>
      </c>
      <c r="AB83" s="52" t="str">
        <f>IF(F31=0," ",((SUM(AB38:AB73)/COUNT(AB38:AB73))*100)/F31)</f>
        <v> </v>
      </c>
      <c r="AC83" s="52" t="str">
        <f>IF(F32=0," ",((SUM(AC38:AC73)/COUNT(AC38:AC73))*100)/F32)</f>
        <v> </v>
      </c>
      <c r="AD83" s="52" t="str">
        <f>IF(F33=0," ",((SUM(AD38:AD73)/COUNT(AD38:AD73))*100)/F33)</f>
        <v> </v>
      </c>
      <c r="AE83" s="26"/>
      <c r="AF83" s="26"/>
    </row>
    <row r="84" spans="2:3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5:33" ht="12.75">
      <c r="Y86" s="38"/>
      <c r="Z86" s="38"/>
      <c r="AA86" s="38"/>
      <c r="AB86" s="162"/>
      <c r="AC86" s="162"/>
      <c r="AD86" s="162"/>
      <c r="AE86" s="162"/>
      <c r="AF86" s="162"/>
      <c r="AG86" s="38"/>
    </row>
    <row r="87" spans="25:33" ht="12.75">
      <c r="Y87" s="40"/>
      <c r="Z87" s="40"/>
      <c r="AA87" s="40"/>
      <c r="AB87" s="156" t="s">
        <v>82</v>
      </c>
      <c r="AC87" s="156"/>
      <c r="AD87" s="156"/>
      <c r="AE87" s="156"/>
      <c r="AF87" s="156"/>
      <c r="AG87" s="40"/>
    </row>
    <row r="88" spans="25:33" ht="12.75">
      <c r="Y88" s="39"/>
      <c r="Z88" s="39"/>
      <c r="AA88" s="39"/>
      <c r="AB88" s="151" t="s">
        <v>39</v>
      </c>
      <c r="AC88" s="151"/>
      <c r="AD88" s="151"/>
      <c r="AE88" s="151"/>
      <c r="AF88" s="151"/>
      <c r="AG88" s="39"/>
    </row>
  </sheetData>
  <sheetProtection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C8:E8"/>
    <mergeCell ref="D10:E10"/>
    <mergeCell ref="G4:J4"/>
    <mergeCell ref="K4:P4"/>
    <mergeCell ref="C5:D5"/>
    <mergeCell ref="E5:F5"/>
    <mergeCell ref="G5:J5"/>
    <mergeCell ref="K5:P5"/>
    <mergeCell ref="C6:D6"/>
    <mergeCell ref="E6:F6"/>
    <mergeCell ref="G6:J6"/>
    <mergeCell ref="K6:P6"/>
    <mergeCell ref="R5:AC5"/>
    <mergeCell ref="H8:P8"/>
    <mergeCell ref="AD5:AE5"/>
    <mergeCell ref="AH5:AJ7"/>
    <mergeCell ref="R6:AF6"/>
    <mergeCell ref="R7:AF10"/>
    <mergeCell ref="D9:E9"/>
    <mergeCell ref="H9:N9"/>
    <mergeCell ref="O9:P9"/>
    <mergeCell ref="D11:E11"/>
    <mergeCell ref="H11:N11"/>
    <mergeCell ref="O11:P11"/>
    <mergeCell ref="H10:N10"/>
    <mergeCell ref="O10:P10"/>
    <mergeCell ref="R11:AF14"/>
    <mergeCell ref="D12:E12"/>
    <mergeCell ref="H12:N12"/>
    <mergeCell ref="O12:P12"/>
    <mergeCell ref="D13:E13"/>
    <mergeCell ref="H13:N13"/>
    <mergeCell ref="O13:P13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AB88:AF88"/>
    <mergeCell ref="D31:E31"/>
    <mergeCell ref="D32:E32"/>
    <mergeCell ref="D33:E33"/>
    <mergeCell ref="C34:E34"/>
    <mergeCell ref="AB87:AF87"/>
    <mergeCell ref="C36:E36"/>
    <mergeCell ref="F36:AD36"/>
    <mergeCell ref="AE36:AE37"/>
    <mergeCell ref="AF36:AF37"/>
    <mergeCell ref="C83:E83"/>
    <mergeCell ref="AB86:AF86"/>
    <mergeCell ref="D25:E25"/>
    <mergeCell ref="D26:E26"/>
    <mergeCell ref="D27:E27"/>
    <mergeCell ref="D28:E28"/>
    <mergeCell ref="D29:E29"/>
  </mergeCells>
  <conditionalFormatting sqref="F83:O83">
    <cfRule type="cellIs" priority="4" dxfId="3" operator="lessThan" stopIfTrue="1">
      <formula>50</formula>
    </cfRule>
  </conditionalFormatting>
  <conditionalFormatting sqref="F83:AD83">
    <cfRule type="cellIs" priority="2" dxfId="24" operator="lessThan" stopIfTrue="1">
      <formula>50</formula>
    </cfRule>
    <cfRule type="cellIs" priority="3" dxfId="25" operator="lessThan" stopIfTrue="1">
      <formula>50</formula>
    </cfRule>
  </conditionalFormatting>
  <conditionalFormatting sqref="AF38:AF82">
    <cfRule type="cellIs" priority="1" dxfId="24" operator="equal">
      <formula>"GEÇMEZ"</formula>
    </cfRule>
  </conditionalFormatting>
  <hyperlinks>
    <hyperlink ref="AH3" r:id="rId1" display="www.geometriarsivi.com"/>
  </hyperlinks>
  <printOptions horizontalCentered="1" verticalCentered="1"/>
  <pageMargins left="0" right="0" top="0" bottom="0" header="0" footer="0"/>
  <pageSetup fitToHeight="1" fitToWidth="1" horizontalDpi="600" verticalDpi="600" orientation="portrait" paperSize="9" scale="6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AJ88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.875" style="2" customWidth="1"/>
    <col min="2" max="2" width="2.625" style="2" customWidth="1"/>
    <col min="3" max="3" width="5.50390625" style="2" customWidth="1"/>
    <col min="4" max="4" width="6.625" style="2" customWidth="1"/>
    <col min="5" max="5" width="26.50390625" style="2" customWidth="1"/>
    <col min="6" max="6" width="4.50390625" style="2" customWidth="1"/>
    <col min="7" max="30" width="3.625" style="2" customWidth="1"/>
    <col min="31" max="31" width="5.50390625" style="2" customWidth="1"/>
    <col min="32" max="32" width="10.375" style="2" customWidth="1"/>
    <col min="33" max="33" width="8.50390625" style="2" customWidth="1"/>
    <col min="34" max="34" width="23.50390625" style="10" customWidth="1"/>
    <col min="35" max="35" width="9.125" style="11" customWidth="1"/>
    <col min="36" max="36" width="25.00390625" style="11" customWidth="1"/>
    <col min="37" max="16384" width="9.125" style="2" customWidth="1"/>
  </cols>
  <sheetData>
    <row r="1" ht="9" customHeight="1"/>
    <row r="2" spans="2:36" ht="30" customHeight="1" thickBot="1">
      <c r="B2" s="1"/>
      <c r="C2" s="115" t="s">
        <v>89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7"/>
      <c r="AH2" s="113" t="s">
        <v>18</v>
      </c>
      <c r="AI2" s="113"/>
      <c r="AJ2" s="113"/>
    </row>
    <row r="3" spans="2:36" ht="15" customHeight="1">
      <c r="B3" s="21"/>
      <c r="C3" s="92" t="s">
        <v>12</v>
      </c>
      <c r="D3" s="93"/>
      <c r="E3" s="100" t="str">
        <f>Liste!G4&amp;Liste!H4</f>
        <v>:Ceylanpınar Anadolu İmam Hatip Lisesi</v>
      </c>
      <c r="F3" s="100"/>
      <c r="G3" s="91" t="s">
        <v>15</v>
      </c>
      <c r="H3" s="91"/>
      <c r="I3" s="91"/>
      <c r="J3" s="91"/>
      <c r="K3" s="100" t="str">
        <f>Liste!G6&amp;" "&amp;Liste!H6</f>
        <v>: 9-A</v>
      </c>
      <c r="L3" s="100"/>
      <c r="M3" s="100"/>
      <c r="N3" s="100"/>
      <c r="O3" s="100"/>
      <c r="P3" s="150"/>
      <c r="Q3" s="22"/>
      <c r="R3" s="94" t="s">
        <v>11</v>
      </c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6"/>
      <c r="AG3" s="7"/>
      <c r="AH3" s="114" t="s">
        <v>23</v>
      </c>
      <c r="AI3" s="113"/>
      <c r="AJ3" s="113"/>
    </row>
    <row r="4" spans="2:32" ht="15" customHeight="1" thickBot="1">
      <c r="B4" s="21"/>
      <c r="C4" s="102" t="s">
        <v>13</v>
      </c>
      <c r="D4" s="103"/>
      <c r="E4" s="104" t="str">
        <f>Liste!G5&amp;Liste!H5</f>
        <v>:2017-2018</v>
      </c>
      <c r="F4" s="104"/>
      <c r="G4" s="116" t="s">
        <v>32</v>
      </c>
      <c r="H4" s="116"/>
      <c r="I4" s="116"/>
      <c r="J4" s="116"/>
      <c r="K4" s="104" t="s">
        <v>43</v>
      </c>
      <c r="L4" s="104"/>
      <c r="M4" s="104"/>
      <c r="N4" s="104"/>
      <c r="O4" s="104"/>
      <c r="P4" s="105"/>
      <c r="Q4" s="3"/>
      <c r="R4" s="97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9"/>
    </row>
    <row r="5" spans="2:36" ht="15" customHeight="1">
      <c r="B5" s="21"/>
      <c r="C5" s="102" t="s">
        <v>14</v>
      </c>
      <c r="D5" s="103"/>
      <c r="E5" s="104" t="s">
        <v>21</v>
      </c>
      <c r="F5" s="104"/>
      <c r="G5" s="116" t="s">
        <v>25</v>
      </c>
      <c r="H5" s="116"/>
      <c r="I5" s="116"/>
      <c r="J5" s="116"/>
      <c r="K5" s="104">
        <f>Liste!H7</f>
        <v>0</v>
      </c>
      <c r="L5" s="104"/>
      <c r="M5" s="104"/>
      <c r="N5" s="104"/>
      <c r="O5" s="104"/>
      <c r="P5" s="105"/>
      <c r="Q5" s="22"/>
      <c r="R5" s="137" t="s">
        <v>19</v>
      </c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01" t="e">
        <f>O16</f>
        <v>#DIV/0!</v>
      </c>
      <c r="AE5" s="101"/>
      <c r="AF5" s="47" t="s">
        <v>20</v>
      </c>
      <c r="AH5" s="106" t="s">
        <v>31</v>
      </c>
      <c r="AI5" s="106"/>
      <c r="AJ5" s="106"/>
    </row>
    <row r="6" spans="2:36" ht="15" customHeight="1" thickBot="1">
      <c r="B6" s="21"/>
      <c r="C6" s="118" t="s">
        <v>26</v>
      </c>
      <c r="D6" s="119"/>
      <c r="E6" s="133" t="str">
        <f>Liste!G7&amp;Liste!H8</f>
        <v>:</v>
      </c>
      <c r="F6" s="133"/>
      <c r="G6" s="90"/>
      <c r="H6" s="90"/>
      <c r="I6" s="90"/>
      <c r="J6" s="90"/>
      <c r="K6" s="133"/>
      <c r="L6" s="133"/>
      <c r="M6" s="133"/>
      <c r="N6" s="133"/>
      <c r="O6" s="133"/>
      <c r="P6" s="142"/>
      <c r="Q6" s="22"/>
      <c r="R6" s="139" t="s">
        <v>41</v>
      </c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1"/>
      <c r="AH6" s="106"/>
      <c r="AI6" s="106"/>
      <c r="AJ6" s="106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2"/>
      <c r="R7" s="107">
        <f>CONCATENATE(AJ9,AJ10,AJ11,AJ12,AJ13,AJ14,AJ15,AJ16,AJ17,AJ18,AJ19,AJ20,AJ21,AJ23,AJ24,AJ25,AJ26,AJ27,AJ28,AJ29,AJ30,AJ31,AJ32,AJ33)</f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9"/>
      <c r="AH7" s="106"/>
      <c r="AI7" s="106"/>
      <c r="AJ7" s="106"/>
    </row>
    <row r="8" spans="2:32" ht="21" customHeight="1">
      <c r="B8" s="1"/>
      <c r="C8" s="143" t="s">
        <v>88</v>
      </c>
      <c r="D8" s="144"/>
      <c r="E8" s="144"/>
      <c r="F8" s="25" t="s">
        <v>16</v>
      </c>
      <c r="G8" s="3"/>
      <c r="H8" s="147" t="s">
        <v>9</v>
      </c>
      <c r="I8" s="148"/>
      <c r="J8" s="148"/>
      <c r="K8" s="148"/>
      <c r="L8" s="148"/>
      <c r="M8" s="148"/>
      <c r="N8" s="148"/>
      <c r="O8" s="148"/>
      <c r="P8" s="149"/>
      <c r="Q8" s="23"/>
      <c r="R8" s="107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9"/>
    </row>
    <row r="9" spans="2:36" ht="19.5" customHeight="1">
      <c r="B9" s="1"/>
      <c r="C9" s="35">
        <v>1</v>
      </c>
      <c r="D9" s="117"/>
      <c r="E9" s="117"/>
      <c r="F9" s="36"/>
      <c r="G9" s="3"/>
      <c r="H9" s="120" t="s">
        <v>33</v>
      </c>
      <c r="I9" s="121"/>
      <c r="J9" s="121"/>
      <c r="K9" s="121"/>
      <c r="L9" s="121"/>
      <c r="M9" s="121"/>
      <c r="N9" s="121"/>
      <c r="O9" s="125">
        <f>COUNTIF(AF38:AF73,"GEÇMEZ")</f>
        <v>0</v>
      </c>
      <c r="P9" s="126"/>
      <c r="Q9" s="23"/>
      <c r="R9" s="107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9"/>
      <c r="AH9" s="12">
        <f aca="true" t="shared" si="0" ref="AH9:AH33">IF(D9=0,"",D9)</f>
      </c>
      <c r="AI9" s="13" t="str">
        <f>F83</f>
        <v> </v>
      </c>
      <c r="AJ9" s="11">
        <f>IF(AI9&lt;50,"    * "&amp;AH9,"")</f>
      </c>
    </row>
    <row r="10" spans="2:36" ht="19.5" customHeight="1">
      <c r="B10" s="1"/>
      <c r="C10" s="35">
        <v>2</v>
      </c>
      <c r="D10" s="117"/>
      <c r="E10" s="117"/>
      <c r="F10" s="36"/>
      <c r="G10" s="3"/>
      <c r="H10" s="120" t="s">
        <v>34</v>
      </c>
      <c r="I10" s="121"/>
      <c r="J10" s="121"/>
      <c r="K10" s="121"/>
      <c r="L10" s="121"/>
      <c r="M10" s="121"/>
      <c r="N10" s="121"/>
      <c r="O10" s="125">
        <f>COUNTIF(AF38:AF73,"GEÇER")</f>
        <v>0</v>
      </c>
      <c r="P10" s="126"/>
      <c r="Q10" s="23"/>
      <c r="R10" s="107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9"/>
      <c r="AH10" s="12">
        <f t="shared" si="0"/>
      </c>
      <c r="AI10" s="13" t="str">
        <f>G83</f>
        <v> </v>
      </c>
      <c r="AJ10" s="11">
        <f aca="true" t="shared" si="1" ref="AJ10:AJ27">IF(AI10&lt;50,"    * "&amp;AH10,"")</f>
      </c>
    </row>
    <row r="11" spans="2:36" ht="19.5" customHeight="1">
      <c r="B11" s="1"/>
      <c r="C11" s="35">
        <v>3</v>
      </c>
      <c r="D11" s="117"/>
      <c r="E11" s="117"/>
      <c r="F11" s="36"/>
      <c r="G11" s="3"/>
      <c r="H11" s="120" t="s">
        <v>35</v>
      </c>
      <c r="I11" s="121"/>
      <c r="J11" s="121"/>
      <c r="K11" s="121"/>
      <c r="L11" s="121"/>
      <c r="M11" s="121"/>
      <c r="N11" s="121"/>
      <c r="O11" s="125">
        <f>COUNTIF(AF38:AF73,"ORTA")</f>
        <v>0</v>
      </c>
      <c r="P11" s="126"/>
      <c r="Q11" s="23"/>
      <c r="R11" s="110" t="s">
        <v>79</v>
      </c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2"/>
      <c r="AH11" s="12">
        <f t="shared" si="0"/>
      </c>
      <c r="AI11" s="13" t="str">
        <f>H83</f>
        <v> </v>
      </c>
      <c r="AJ11" s="11">
        <f t="shared" si="1"/>
      </c>
    </row>
    <row r="12" spans="2:36" ht="19.5" customHeight="1">
      <c r="B12" s="1"/>
      <c r="C12" s="35">
        <v>4</v>
      </c>
      <c r="D12" s="117"/>
      <c r="E12" s="117"/>
      <c r="F12" s="36"/>
      <c r="G12" s="3"/>
      <c r="H12" s="120" t="s">
        <v>36</v>
      </c>
      <c r="I12" s="121"/>
      <c r="J12" s="121"/>
      <c r="K12" s="121"/>
      <c r="L12" s="121"/>
      <c r="M12" s="121"/>
      <c r="N12" s="121"/>
      <c r="O12" s="125">
        <f>COUNTIF(AF38:AF73,"İYİ")</f>
        <v>0</v>
      </c>
      <c r="P12" s="126"/>
      <c r="Q12" s="23"/>
      <c r="R12" s="110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2"/>
      <c r="AH12" s="12">
        <f t="shared" si="0"/>
      </c>
      <c r="AI12" s="13" t="str">
        <f>I83</f>
        <v> </v>
      </c>
      <c r="AJ12" s="11">
        <f t="shared" si="1"/>
      </c>
    </row>
    <row r="13" spans="2:36" ht="19.5" customHeight="1">
      <c r="B13" s="1"/>
      <c r="C13" s="35">
        <v>5</v>
      </c>
      <c r="D13" s="117"/>
      <c r="E13" s="117"/>
      <c r="F13" s="36"/>
      <c r="G13" s="3"/>
      <c r="H13" s="120" t="s">
        <v>37</v>
      </c>
      <c r="I13" s="121"/>
      <c r="J13" s="121"/>
      <c r="K13" s="121"/>
      <c r="L13" s="121"/>
      <c r="M13" s="121"/>
      <c r="N13" s="121"/>
      <c r="O13" s="125">
        <f>COUNTIF(AF38:AF73,"PEKİYİ")</f>
        <v>0</v>
      </c>
      <c r="P13" s="126"/>
      <c r="Q13" s="23"/>
      <c r="R13" s="110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2"/>
      <c r="AH13" s="12">
        <f t="shared" si="0"/>
      </c>
      <c r="AI13" s="13" t="str">
        <f>J83</f>
        <v> </v>
      </c>
      <c r="AJ13" s="11">
        <f t="shared" si="1"/>
      </c>
    </row>
    <row r="14" spans="2:36" ht="19.5" customHeight="1">
      <c r="B14" s="1"/>
      <c r="C14" s="35">
        <v>6</v>
      </c>
      <c r="D14" s="117"/>
      <c r="E14" s="117"/>
      <c r="F14" s="36"/>
      <c r="G14" s="3"/>
      <c r="H14" s="122"/>
      <c r="I14" s="123"/>
      <c r="J14" s="123"/>
      <c r="K14" s="123"/>
      <c r="L14" s="123"/>
      <c r="M14" s="123"/>
      <c r="N14" s="123"/>
      <c r="O14" s="123"/>
      <c r="P14" s="124"/>
      <c r="Q14" s="23"/>
      <c r="R14" s="110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2"/>
      <c r="AH14" s="12">
        <f t="shared" si="0"/>
      </c>
      <c r="AI14" s="13" t="str">
        <f>K83</f>
        <v> </v>
      </c>
      <c r="AJ14" s="11">
        <f t="shared" si="1"/>
      </c>
    </row>
    <row r="15" spans="2:36" ht="17.25" customHeight="1">
      <c r="B15" s="1"/>
      <c r="C15" s="35">
        <v>7</v>
      </c>
      <c r="D15" s="117"/>
      <c r="E15" s="117"/>
      <c r="F15" s="36"/>
      <c r="G15" s="3"/>
      <c r="H15" s="120" t="s">
        <v>10</v>
      </c>
      <c r="I15" s="121"/>
      <c r="J15" s="121"/>
      <c r="K15" s="121"/>
      <c r="L15" s="121"/>
      <c r="M15" s="121"/>
      <c r="N15" s="121"/>
      <c r="O15" s="160" t="str">
        <f>IF(COUNT(AE38:AE73)=0," ",SUM(AE38:AE73)/COUNT(AE38:AE73))</f>
        <v> </v>
      </c>
      <c r="P15" s="161"/>
      <c r="Q15" s="24"/>
      <c r="R15" s="48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152">
        <f>Liste!H8</f>
        <v>0</v>
      </c>
      <c r="AD15" s="152"/>
      <c r="AE15" s="152"/>
      <c r="AF15" s="153"/>
      <c r="AH15" s="12">
        <f t="shared" si="0"/>
      </c>
      <c r="AI15" s="13" t="str">
        <f>L83</f>
        <v> </v>
      </c>
      <c r="AJ15" s="11">
        <f t="shared" si="1"/>
      </c>
    </row>
    <row r="16" spans="2:36" ht="19.5" customHeight="1" thickBot="1">
      <c r="B16" s="1"/>
      <c r="C16" s="35">
        <v>8</v>
      </c>
      <c r="D16" s="117"/>
      <c r="E16" s="117"/>
      <c r="F16" s="36"/>
      <c r="G16" s="3"/>
      <c r="H16" s="145" t="s">
        <v>40</v>
      </c>
      <c r="I16" s="146"/>
      <c r="J16" s="146"/>
      <c r="K16" s="146"/>
      <c r="L16" s="146"/>
      <c r="M16" s="146"/>
      <c r="N16" s="146"/>
      <c r="O16" s="131" t="e">
        <f>SUM(O10:O13)/SUM(O9:O14)</f>
        <v>#DIV/0!</v>
      </c>
      <c r="P16" s="132"/>
      <c r="Q16" s="23"/>
      <c r="R16" s="50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154">
        <f>Liste!H9</f>
        <v>0</v>
      </c>
      <c r="AD16" s="154"/>
      <c r="AE16" s="154"/>
      <c r="AF16" s="155"/>
      <c r="AH16" s="12">
        <f t="shared" si="0"/>
      </c>
      <c r="AI16" s="13" t="str">
        <f>M83</f>
        <v> </v>
      </c>
      <c r="AJ16" s="11">
        <f t="shared" si="1"/>
      </c>
    </row>
    <row r="17" spans="2:36" ht="19.5" customHeight="1" thickBot="1">
      <c r="B17" s="1"/>
      <c r="C17" s="35">
        <v>9</v>
      </c>
      <c r="D17" s="117"/>
      <c r="E17" s="117"/>
      <c r="F17" s="3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>
        <f t="shared" si="0"/>
      </c>
      <c r="AI17" s="13" t="str">
        <f>N83</f>
        <v> </v>
      </c>
      <c r="AJ17" s="11">
        <f t="shared" si="1"/>
      </c>
    </row>
    <row r="18" spans="2:36" ht="19.5" customHeight="1">
      <c r="B18" s="1"/>
      <c r="C18" s="35">
        <v>10</v>
      </c>
      <c r="D18" s="117"/>
      <c r="E18" s="117"/>
      <c r="F18" s="36"/>
      <c r="G18" s="22"/>
      <c r="H18" s="157" t="s">
        <v>17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9"/>
      <c r="AH18" s="12">
        <f t="shared" si="0"/>
      </c>
      <c r="AI18" s="13" t="str">
        <f>O83</f>
        <v> </v>
      </c>
      <c r="AJ18" s="11">
        <f t="shared" si="1"/>
      </c>
    </row>
    <row r="19" spans="2:36" ht="19.5" customHeight="1">
      <c r="B19" s="1"/>
      <c r="C19" s="35">
        <v>11</v>
      </c>
      <c r="D19" s="117"/>
      <c r="E19" s="117"/>
      <c r="F19" s="36"/>
      <c r="G19" s="22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H19" s="12">
        <f t="shared" si="0"/>
      </c>
      <c r="AI19" s="13" t="str">
        <f>P83</f>
        <v> </v>
      </c>
      <c r="AJ19" s="11">
        <f t="shared" si="1"/>
      </c>
    </row>
    <row r="20" spans="2:36" ht="19.5" customHeight="1">
      <c r="B20" s="1"/>
      <c r="C20" s="35">
        <v>12</v>
      </c>
      <c r="D20" s="117"/>
      <c r="E20" s="117"/>
      <c r="F20" s="36"/>
      <c r="G20" s="22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H20" s="12">
        <f t="shared" si="0"/>
      </c>
      <c r="AI20" s="13" t="str">
        <f>Q83</f>
        <v> </v>
      </c>
      <c r="AJ20" s="11">
        <f t="shared" si="1"/>
      </c>
    </row>
    <row r="21" spans="2:36" ht="19.5" customHeight="1">
      <c r="B21" s="1"/>
      <c r="C21" s="35">
        <v>13</v>
      </c>
      <c r="D21" s="117"/>
      <c r="E21" s="117"/>
      <c r="F21" s="36"/>
      <c r="G21" s="22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1"/>
      <c r="AH21" s="12">
        <f t="shared" si="0"/>
      </c>
      <c r="AI21" s="13" t="str">
        <f>R83</f>
        <v> </v>
      </c>
      <c r="AJ21" s="11">
        <f t="shared" si="1"/>
      </c>
    </row>
    <row r="22" spans="2:36" ht="19.5" customHeight="1">
      <c r="B22" s="1"/>
      <c r="C22" s="35">
        <v>14</v>
      </c>
      <c r="D22" s="117"/>
      <c r="E22" s="117"/>
      <c r="F22" s="36"/>
      <c r="G22" s="22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  <c r="AH22" s="12">
        <f t="shared" si="0"/>
      </c>
      <c r="AI22" s="13" t="str">
        <f>S83</f>
        <v> </v>
      </c>
      <c r="AJ22" s="11">
        <f t="shared" si="1"/>
      </c>
    </row>
    <row r="23" spans="2:36" ht="19.5" customHeight="1">
      <c r="B23" s="1"/>
      <c r="C23" s="35">
        <v>15</v>
      </c>
      <c r="D23" s="117"/>
      <c r="E23" s="117"/>
      <c r="F23" s="36"/>
      <c r="G23" s="22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  <c r="AH23" s="12">
        <f t="shared" si="0"/>
      </c>
      <c r="AI23" s="13" t="str">
        <f>T83</f>
        <v> </v>
      </c>
      <c r="AJ23" s="11">
        <f t="shared" si="1"/>
      </c>
    </row>
    <row r="24" spans="2:36" ht="19.5" customHeight="1">
      <c r="B24" s="1"/>
      <c r="C24" s="35">
        <v>16</v>
      </c>
      <c r="D24" s="117"/>
      <c r="E24" s="117"/>
      <c r="F24" s="36"/>
      <c r="G24" s="22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  <c r="AH24" s="12">
        <f t="shared" si="0"/>
      </c>
      <c r="AI24" s="13" t="str">
        <f>U83</f>
        <v> </v>
      </c>
      <c r="AJ24" s="11">
        <f t="shared" si="1"/>
      </c>
    </row>
    <row r="25" spans="2:36" ht="19.5" customHeight="1">
      <c r="B25" s="1"/>
      <c r="C25" s="35">
        <v>17</v>
      </c>
      <c r="D25" s="117"/>
      <c r="E25" s="117"/>
      <c r="F25" s="36"/>
      <c r="G25" s="22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  <c r="AH25" s="12">
        <f t="shared" si="0"/>
      </c>
      <c r="AI25" s="13" t="str">
        <f>V83</f>
        <v> </v>
      </c>
      <c r="AJ25" s="11">
        <f t="shared" si="1"/>
      </c>
    </row>
    <row r="26" spans="2:36" ht="19.5" customHeight="1">
      <c r="B26" s="1"/>
      <c r="C26" s="35">
        <v>18</v>
      </c>
      <c r="D26" s="117"/>
      <c r="E26" s="117"/>
      <c r="F26" s="36"/>
      <c r="G26" s="22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1"/>
      <c r="AH26" s="12">
        <f t="shared" si="0"/>
      </c>
      <c r="AI26" s="13" t="str">
        <f>W83</f>
        <v> </v>
      </c>
      <c r="AJ26" s="11">
        <f t="shared" si="1"/>
      </c>
    </row>
    <row r="27" spans="2:36" ht="19.5" customHeight="1">
      <c r="B27" s="1"/>
      <c r="C27" s="35">
        <v>19</v>
      </c>
      <c r="D27" s="117"/>
      <c r="E27" s="117"/>
      <c r="F27" s="36"/>
      <c r="G27" s="22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1"/>
      <c r="AH27" s="12">
        <f t="shared" si="0"/>
      </c>
      <c r="AI27" s="13" t="str">
        <f>X83</f>
        <v> </v>
      </c>
      <c r="AJ27" s="11">
        <f t="shared" si="1"/>
      </c>
    </row>
    <row r="28" spans="2:36" ht="19.5" customHeight="1">
      <c r="B28" s="1"/>
      <c r="C28" s="35">
        <v>20</v>
      </c>
      <c r="D28" s="117"/>
      <c r="E28" s="117"/>
      <c r="F28" s="36"/>
      <c r="G28" s="22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1"/>
      <c r="AH28" s="12">
        <f t="shared" si="0"/>
      </c>
      <c r="AI28" s="13" t="str">
        <f>Y83</f>
        <v> </v>
      </c>
      <c r="AJ28" s="11">
        <f aca="true" t="shared" si="2" ref="AJ28:AJ33">IF(AI28&lt;50,"    * "&amp;AH28,"")</f>
      </c>
    </row>
    <row r="29" spans="2:36" ht="19.5" customHeight="1">
      <c r="B29" s="1"/>
      <c r="C29" s="35">
        <v>21</v>
      </c>
      <c r="D29" s="117"/>
      <c r="E29" s="117"/>
      <c r="F29" s="36"/>
      <c r="G29" s="22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1"/>
      <c r="AH29" s="12">
        <f t="shared" si="0"/>
      </c>
      <c r="AI29" s="13" t="str">
        <f>Z83</f>
        <v> </v>
      </c>
      <c r="AJ29" s="11">
        <f t="shared" si="2"/>
      </c>
    </row>
    <row r="30" spans="2:36" ht="19.5" customHeight="1">
      <c r="B30" s="1"/>
      <c r="C30" s="35">
        <v>22</v>
      </c>
      <c r="D30" s="117"/>
      <c r="E30" s="117"/>
      <c r="F30" s="36"/>
      <c r="G30" s="22"/>
      <c r="H30" s="2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1"/>
      <c r="AH30" s="12">
        <f t="shared" si="0"/>
      </c>
      <c r="AI30" s="13" t="str">
        <f>AA83</f>
        <v> </v>
      </c>
      <c r="AJ30" s="11">
        <f t="shared" si="2"/>
      </c>
    </row>
    <row r="31" spans="2:36" ht="19.5" customHeight="1">
      <c r="B31" s="1"/>
      <c r="C31" s="35">
        <v>23</v>
      </c>
      <c r="D31" s="117"/>
      <c r="E31" s="117"/>
      <c r="F31" s="36"/>
      <c r="G31" s="22"/>
      <c r="H31" s="29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/>
      <c r="AH31" s="12">
        <f t="shared" si="0"/>
      </c>
      <c r="AI31" s="13" t="str">
        <f>AB83</f>
        <v> </v>
      </c>
      <c r="AJ31" s="11">
        <f t="shared" si="2"/>
      </c>
    </row>
    <row r="32" spans="2:36" ht="19.5" customHeight="1">
      <c r="B32" s="1"/>
      <c r="C32" s="35">
        <v>24</v>
      </c>
      <c r="D32" s="117"/>
      <c r="E32" s="117"/>
      <c r="F32" s="36"/>
      <c r="G32" s="22"/>
      <c r="H32" s="29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1"/>
      <c r="AH32" s="12">
        <f t="shared" si="0"/>
      </c>
      <c r="AI32" s="13" t="str">
        <f>AC83</f>
        <v> </v>
      </c>
      <c r="AJ32" s="11">
        <f t="shared" si="2"/>
      </c>
    </row>
    <row r="33" spans="2:36" ht="19.5" customHeight="1">
      <c r="B33" s="1"/>
      <c r="C33" s="35">
        <v>25</v>
      </c>
      <c r="D33" s="117"/>
      <c r="E33" s="117"/>
      <c r="F33" s="36"/>
      <c r="G33" s="22"/>
      <c r="H33" s="29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1"/>
      <c r="AH33" s="12">
        <f t="shared" si="0"/>
      </c>
      <c r="AI33" s="13" t="str">
        <f>AD83</f>
        <v> </v>
      </c>
      <c r="AJ33" s="11">
        <f t="shared" si="2"/>
      </c>
    </row>
    <row r="34" spans="2:35" ht="19.5" customHeight="1" thickBot="1">
      <c r="B34" s="1"/>
      <c r="C34" s="134" t="s">
        <v>8</v>
      </c>
      <c r="D34" s="135"/>
      <c r="E34" s="136"/>
      <c r="F34" s="37">
        <f>SUM(F9:F33)</f>
        <v>0</v>
      </c>
      <c r="G34" s="22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4"/>
      <c r="AH34" s="12"/>
      <c r="AI34" s="13"/>
    </row>
    <row r="35" spans="2:35" ht="27" customHeight="1" thickBot="1">
      <c r="B35" s="1"/>
      <c r="C35" s="3"/>
      <c r="D35" s="3"/>
      <c r="E35" s="3"/>
      <c r="F35" s="3"/>
      <c r="G35" s="3"/>
      <c r="H35" s="2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5" ht="24.75" customHeight="1">
      <c r="B36" s="1"/>
      <c r="C36" s="129" t="s">
        <v>0</v>
      </c>
      <c r="D36" s="130"/>
      <c r="E36" s="130"/>
      <c r="F36" s="130" t="s">
        <v>1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63" t="s">
        <v>6</v>
      </c>
      <c r="AF36" s="165" t="s">
        <v>2</v>
      </c>
      <c r="AH36" s="12"/>
      <c r="AI36" s="13"/>
    </row>
    <row r="37" spans="2:35" ht="24.75" customHeight="1">
      <c r="B37" s="1"/>
      <c r="C37" s="27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64"/>
      <c r="AF37" s="166"/>
      <c r="AH37" s="12"/>
      <c r="AI37" s="13"/>
    </row>
    <row r="38" spans="2:35" ht="15" customHeight="1">
      <c r="B38" s="1"/>
      <c r="C38" s="28">
        <v>1</v>
      </c>
      <c r="D38" s="61" t="str">
        <f>IF(Liste!C5=0," ",Liste!C5)</f>
        <v> </v>
      </c>
      <c r="E38" s="61" t="str">
        <f>IF(Liste!D5=0," ",Liste!D5)</f>
        <v> 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1" t="str">
        <f aca="true" t="shared" si="3" ref="AE38:AE71">IF(COUNTBLANK(F38:AD38)=COLUMNS(F38:AD38)," ",IF(SUM(F38:AD38)=0,0,SUM(F38:AD38)))</f>
        <v> </v>
      </c>
      <c r="AF38" s="42" t="str">
        <f>IF(AE38=" "," ",IF(AE38&gt;=85,"PEKİYİ",IF(AE38&gt;=70,"İYİ",IF(AE38&gt;=60,"ORTA",IF(AE38&gt;=50,"GEÇER",IF(AE38&lt;50,"GEÇMEZ"))))))</f>
        <v> </v>
      </c>
      <c r="AH38" s="12"/>
      <c r="AI38" s="13"/>
    </row>
    <row r="39" spans="2:35" ht="15" customHeight="1">
      <c r="B39" s="1"/>
      <c r="C39" s="28">
        <v>2</v>
      </c>
      <c r="D39" s="61" t="str">
        <f>IF(Liste!C6=0," ",Liste!C6)</f>
        <v> </v>
      </c>
      <c r="E39" s="61" t="str">
        <f>IF(Liste!D6=0," ",Liste!D6)</f>
        <v> 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1" t="str">
        <f t="shared" si="3"/>
        <v> </v>
      </c>
      <c r="AF39" s="42" t="str">
        <f aca="true" t="shared" si="4" ref="AF39:AF71">IF(AE39=" "," ",IF(AE39&gt;=85,"PEKİYİ",IF(AE39&gt;=70,"İYİ",IF(AE39&gt;=60,"ORTA",IF(AE39&gt;=50,"GEÇER",IF(AE39&lt;50,"GEÇMEZ",0))))))</f>
        <v> </v>
      </c>
      <c r="AH39" s="12"/>
      <c r="AI39" s="13"/>
    </row>
    <row r="40" spans="2:35" ht="15" customHeight="1">
      <c r="B40" s="1"/>
      <c r="C40" s="28">
        <v>3</v>
      </c>
      <c r="D40" s="61" t="str">
        <f>IF(Liste!C7=0," ",Liste!C7)</f>
        <v> </v>
      </c>
      <c r="E40" s="61" t="str">
        <f>IF(Liste!D7=0," ",Liste!D7)</f>
        <v> 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1" t="str">
        <f t="shared" si="3"/>
        <v> </v>
      </c>
      <c r="AF40" s="42" t="str">
        <f t="shared" si="4"/>
        <v> </v>
      </c>
      <c r="AH40" s="12"/>
      <c r="AI40" s="13"/>
    </row>
    <row r="41" spans="2:35" ht="15" customHeight="1">
      <c r="B41" s="1"/>
      <c r="C41" s="28">
        <v>4</v>
      </c>
      <c r="D41" s="61" t="str">
        <f>IF(Liste!C8=0," ",Liste!C8)</f>
        <v> </v>
      </c>
      <c r="E41" s="61" t="str">
        <f>IF(Liste!D8=0," ",Liste!D8)</f>
        <v> 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1" t="str">
        <f t="shared" si="3"/>
        <v> </v>
      </c>
      <c r="AF41" s="42" t="str">
        <f t="shared" si="4"/>
        <v> </v>
      </c>
      <c r="AH41" s="12"/>
      <c r="AI41" s="13"/>
    </row>
    <row r="42" spans="2:34" ht="15" customHeight="1">
      <c r="B42" s="1"/>
      <c r="C42" s="28">
        <v>5</v>
      </c>
      <c r="D42" s="61" t="str">
        <f>IF(Liste!C9=0," ",Liste!C9)</f>
        <v> </v>
      </c>
      <c r="E42" s="61" t="str">
        <f>IF(Liste!D9=0," ",Liste!D9)</f>
        <v> 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1" t="str">
        <f t="shared" si="3"/>
        <v> </v>
      </c>
      <c r="AF42" s="42" t="str">
        <f t="shared" si="4"/>
        <v> </v>
      </c>
      <c r="AH42" s="14"/>
    </row>
    <row r="43" spans="2:34" ht="15" customHeight="1">
      <c r="B43" s="1"/>
      <c r="C43" s="28">
        <v>6</v>
      </c>
      <c r="D43" s="61" t="str">
        <f>IF(Liste!C10=0," ",Liste!C10)</f>
        <v> </v>
      </c>
      <c r="E43" s="61" t="str">
        <f>IF(Liste!D10=0," ",Liste!D10)</f>
        <v> 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1" t="str">
        <f t="shared" si="3"/>
        <v> </v>
      </c>
      <c r="AF43" s="42" t="str">
        <f t="shared" si="4"/>
        <v> </v>
      </c>
      <c r="AH43" s="14"/>
    </row>
    <row r="44" spans="2:34" ht="15" customHeight="1">
      <c r="B44" s="1"/>
      <c r="C44" s="28">
        <v>7</v>
      </c>
      <c r="D44" s="61" t="str">
        <f>IF(Liste!C11=0," ",Liste!C11)</f>
        <v> </v>
      </c>
      <c r="E44" s="61" t="str">
        <f>IF(Liste!D11=0," ",Liste!D11)</f>
        <v> 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1" t="str">
        <f t="shared" si="3"/>
        <v> </v>
      </c>
      <c r="AF44" s="42" t="str">
        <f t="shared" si="4"/>
        <v> </v>
      </c>
      <c r="AH44" s="14"/>
    </row>
    <row r="45" spans="2:34" ht="15" customHeight="1">
      <c r="B45" s="1"/>
      <c r="C45" s="28">
        <v>8</v>
      </c>
      <c r="D45" s="61" t="str">
        <f>IF(Liste!C12=0," ",Liste!C12)</f>
        <v> </v>
      </c>
      <c r="E45" s="61" t="str">
        <f>IF(Liste!D12=0," ",Liste!D12)</f>
        <v> 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1" t="str">
        <f t="shared" si="3"/>
        <v> </v>
      </c>
      <c r="AF45" s="42" t="str">
        <f t="shared" si="4"/>
        <v> </v>
      </c>
      <c r="AH45" s="14"/>
    </row>
    <row r="46" spans="2:34" ht="15" customHeight="1">
      <c r="B46" s="1"/>
      <c r="C46" s="28">
        <v>9</v>
      </c>
      <c r="D46" s="61" t="str">
        <f>IF(Liste!C13=0," ",Liste!C13)</f>
        <v> </v>
      </c>
      <c r="E46" s="61" t="str">
        <f>IF(Liste!D13=0," ",Liste!D13)</f>
        <v> 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1" t="str">
        <f t="shared" si="3"/>
        <v> </v>
      </c>
      <c r="AF46" s="42" t="str">
        <f t="shared" si="4"/>
        <v> </v>
      </c>
      <c r="AH46" s="14"/>
    </row>
    <row r="47" spans="2:34" ht="15" customHeight="1">
      <c r="B47" s="1"/>
      <c r="C47" s="28">
        <v>10</v>
      </c>
      <c r="D47" s="61" t="str">
        <f>IF(Liste!C14=0," ",Liste!C14)</f>
        <v> </v>
      </c>
      <c r="E47" s="61" t="str">
        <f>IF(Liste!D14=0," ",Liste!D14)</f>
        <v> 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1" t="str">
        <f t="shared" si="3"/>
        <v> </v>
      </c>
      <c r="AF47" s="42" t="str">
        <f t="shared" si="4"/>
        <v> </v>
      </c>
      <c r="AH47" s="14"/>
    </row>
    <row r="48" spans="2:34" ht="15" customHeight="1">
      <c r="B48" s="1"/>
      <c r="C48" s="28">
        <v>11</v>
      </c>
      <c r="D48" s="61" t="str">
        <f>IF(Liste!C15=0," ",Liste!C15)</f>
        <v> </v>
      </c>
      <c r="E48" s="61" t="str">
        <f>IF(Liste!D15=0," ",Liste!D15)</f>
        <v> 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1" t="str">
        <f t="shared" si="3"/>
        <v> </v>
      </c>
      <c r="AF48" s="42" t="str">
        <f t="shared" si="4"/>
        <v> </v>
      </c>
      <c r="AH48" s="14"/>
    </row>
    <row r="49" spans="2:34" ht="15" customHeight="1">
      <c r="B49" s="1"/>
      <c r="C49" s="28">
        <v>12</v>
      </c>
      <c r="D49" s="61" t="str">
        <f>IF(Liste!C16=0," ",Liste!C16)</f>
        <v> </v>
      </c>
      <c r="E49" s="61" t="str">
        <f>IF(Liste!D16=0," ",Liste!D16)</f>
        <v> 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1" t="str">
        <f t="shared" si="3"/>
        <v> </v>
      </c>
      <c r="AF49" s="42" t="str">
        <f t="shared" si="4"/>
        <v> </v>
      </c>
      <c r="AH49" s="14"/>
    </row>
    <row r="50" spans="2:34" ht="15" customHeight="1">
      <c r="B50" s="1"/>
      <c r="C50" s="28">
        <v>13</v>
      </c>
      <c r="D50" s="61" t="str">
        <f>IF(Liste!C17=0," ",Liste!C17)</f>
        <v> </v>
      </c>
      <c r="E50" s="61" t="str">
        <f>IF(Liste!D17=0," ",Liste!D17)</f>
        <v> 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1" t="str">
        <f t="shared" si="3"/>
        <v> </v>
      </c>
      <c r="AF50" s="42" t="str">
        <f t="shared" si="4"/>
        <v> </v>
      </c>
      <c r="AH50" s="14"/>
    </row>
    <row r="51" spans="2:34" ht="15" customHeight="1">
      <c r="B51" s="1"/>
      <c r="C51" s="28">
        <v>14</v>
      </c>
      <c r="D51" s="61" t="str">
        <f>IF(Liste!C18=0," ",Liste!C18)</f>
        <v> </v>
      </c>
      <c r="E51" s="61" t="str">
        <f>IF(Liste!D18=0," ",Liste!D18)</f>
        <v> 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1" t="str">
        <f t="shared" si="3"/>
        <v> </v>
      </c>
      <c r="AF51" s="42" t="str">
        <f t="shared" si="4"/>
        <v> </v>
      </c>
      <c r="AH51" s="14"/>
    </row>
    <row r="52" spans="2:34" ht="15" customHeight="1">
      <c r="B52" s="1"/>
      <c r="C52" s="28">
        <v>15</v>
      </c>
      <c r="D52" s="61" t="str">
        <f>IF(Liste!C19=0," ",Liste!C19)</f>
        <v> </v>
      </c>
      <c r="E52" s="61" t="str">
        <f>IF(Liste!D19=0," ",Liste!D19)</f>
        <v> 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1" t="str">
        <f t="shared" si="3"/>
        <v> </v>
      </c>
      <c r="AF52" s="42" t="str">
        <f t="shared" si="4"/>
        <v> </v>
      </c>
      <c r="AH52" s="14"/>
    </row>
    <row r="53" spans="2:34" ht="15" customHeight="1">
      <c r="B53" s="1"/>
      <c r="C53" s="28">
        <v>16</v>
      </c>
      <c r="D53" s="61" t="str">
        <f>IF(Liste!C20=0," ",Liste!C20)</f>
        <v> </v>
      </c>
      <c r="E53" s="61" t="str">
        <f>IF(Liste!D20=0," ",Liste!D20)</f>
        <v> 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1" t="str">
        <f t="shared" si="3"/>
        <v> </v>
      </c>
      <c r="AF53" s="42" t="str">
        <f t="shared" si="4"/>
        <v> </v>
      </c>
      <c r="AH53" s="14"/>
    </row>
    <row r="54" spans="2:34" ht="15" customHeight="1">
      <c r="B54" s="1"/>
      <c r="C54" s="28">
        <v>17</v>
      </c>
      <c r="D54" s="61" t="str">
        <f>IF(Liste!C21=0," ",Liste!C21)</f>
        <v> </v>
      </c>
      <c r="E54" s="61" t="str">
        <f>IF(Liste!D21=0," ",Liste!D21)</f>
        <v> 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1" t="str">
        <f t="shared" si="3"/>
        <v> </v>
      </c>
      <c r="AF54" s="42" t="str">
        <f t="shared" si="4"/>
        <v> </v>
      </c>
      <c r="AH54" s="14"/>
    </row>
    <row r="55" spans="2:34" ht="15" customHeight="1">
      <c r="B55" s="1"/>
      <c r="C55" s="28">
        <v>18</v>
      </c>
      <c r="D55" s="61" t="str">
        <f>IF(Liste!C22=0," ",Liste!C22)</f>
        <v> </v>
      </c>
      <c r="E55" s="61" t="str">
        <f>IF(Liste!D22=0," ",Liste!D22)</f>
        <v> 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1" t="str">
        <f t="shared" si="3"/>
        <v> </v>
      </c>
      <c r="AF55" s="42" t="str">
        <f t="shared" si="4"/>
        <v> </v>
      </c>
      <c r="AH55" s="14"/>
    </row>
    <row r="56" spans="2:34" ht="15" customHeight="1">
      <c r="B56" s="1"/>
      <c r="C56" s="28">
        <v>19</v>
      </c>
      <c r="D56" s="61" t="str">
        <f>IF(Liste!C23=0," ",Liste!C23)</f>
        <v> </v>
      </c>
      <c r="E56" s="61" t="str">
        <f>IF(Liste!D23=0," ",Liste!D23)</f>
        <v> 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1" t="str">
        <f t="shared" si="3"/>
        <v> </v>
      </c>
      <c r="AF56" s="42" t="str">
        <f t="shared" si="4"/>
        <v> </v>
      </c>
      <c r="AH56" s="14"/>
    </row>
    <row r="57" spans="2:34" ht="15" customHeight="1">
      <c r="B57" s="1"/>
      <c r="C57" s="28">
        <v>20</v>
      </c>
      <c r="D57" s="61" t="str">
        <f>IF(Liste!C24=0," ",Liste!C24)</f>
        <v> </v>
      </c>
      <c r="E57" s="61" t="str">
        <f>IF(Liste!D24=0," ",Liste!D24)</f>
        <v> 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1" t="str">
        <f t="shared" si="3"/>
        <v> </v>
      </c>
      <c r="AF57" s="42" t="str">
        <f t="shared" si="4"/>
        <v> </v>
      </c>
      <c r="AH57" s="14"/>
    </row>
    <row r="58" spans="2:34" ht="15" customHeight="1">
      <c r="B58" s="1"/>
      <c r="C58" s="28">
        <v>21</v>
      </c>
      <c r="D58" s="61" t="str">
        <f>IF(Liste!C25=0," ",Liste!C25)</f>
        <v> </v>
      </c>
      <c r="E58" s="61" t="str">
        <f>IF(Liste!D25=0," ",Liste!D25)</f>
        <v> 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1" t="str">
        <f t="shared" si="3"/>
        <v> </v>
      </c>
      <c r="AF58" s="42" t="str">
        <f t="shared" si="4"/>
        <v> </v>
      </c>
      <c r="AH58" s="14"/>
    </row>
    <row r="59" spans="2:34" ht="15" customHeight="1">
      <c r="B59" s="1"/>
      <c r="C59" s="28">
        <v>22</v>
      </c>
      <c r="D59" s="61" t="str">
        <f>IF(Liste!C26=0," ",Liste!C26)</f>
        <v> </v>
      </c>
      <c r="E59" s="61" t="str">
        <f>IF(Liste!D26=0," ",Liste!D26)</f>
        <v> 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1" t="str">
        <f t="shared" si="3"/>
        <v> </v>
      </c>
      <c r="AF59" s="42" t="str">
        <f t="shared" si="4"/>
        <v> </v>
      </c>
      <c r="AH59" s="14"/>
    </row>
    <row r="60" spans="2:34" ht="15" customHeight="1">
      <c r="B60" s="1"/>
      <c r="C60" s="28">
        <v>23</v>
      </c>
      <c r="D60" s="61" t="str">
        <f>IF(Liste!C27=0," ",Liste!C27)</f>
        <v> </v>
      </c>
      <c r="E60" s="61" t="str">
        <f>IF(Liste!D27=0," ",Liste!D27)</f>
        <v> 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1" t="str">
        <f t="shared" si="3"/>
        <v> </v>
      </c>
      <c r="AF60" s="42" t="str">
        <f t="shared" si="4"/>
        <v> </v>
      </c>
      <c r="AH60" s="14"/>
    </row>
    <row r="61" spans="2:34" ht="15" customHeight="1">
      <c r="B61" s="1"/>
      <c r="C61" s="28">
        <v>24</v>
      </c>
      <c r="D61" s="61" t="str">
        <f>IF(Liste!C28=0," ",Liste!C28)</f>
        <v> </v>
      </c>
      <c r="E61" s="61" t="str">
        <f>IF(Liste!D28=0," ",Liste!D28)</f>
        <v> 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1" t="str">
        <f t="shared" si="3"/>
        <v> </v>
      </c>
      <c r="AF61" s="42" t="str">
        <f t="shared" si="4"/>
        <v> </v>
      </c>
      <c r="AH61" s="14"/>
    </row>
    <row r="62" spans="2:34" ht="15" customHeight="1">
      <c r="B62" s="1"/>
      <c r="C62" s="28">
        <v>25</v>
      </c>
      <c r="D62" s="61" t="str">
        <f>IF(Liste!C29=0," ",Liste!C29)</f>
        <v> </v>
      </c>
      <c r="E62" s="61" t="str">
        <f>IF(Liste!D29=0," ",Liste!D29)</f>
        <v> 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1" t="str">
        <f t="shared" si="3"/>
        <v> </v>
      </c>
      <c r="AF62" s="42" t="str">
        <f t="shared" si="4"/>
        <v> </v>
      </c>
      <c r="AH62" s="14"/>
    </row>
    <row r="63" spans="2:34" ht="15" customHeight="1">
      <c r="B63" s="1"/>
      <c r="C63" s="28">
        <v>26</v>
      </c>
      <c r="D63" s="61" t="str">
        <f>IF(Liste!C30=0," ",Liste!C30)</f>
        <v> </v>
      </c>
      <c r="E63" s="61" t="str">
        <f>IF(Liste!D30=0," ",Liste!D30)</f>
        <v> 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1" t="str">
        <f t="shared" si="3"/>
        <v> </v>
      </c>
      <c r="AF63" s="42" t="str">
        <f t="shared" si="4"/>
        <v> </v>
      </c>
      <c r="AH63" s="14"/>
    </row>
    <row r="64" spans="2:32" ht="15" customHeight="1">
      <c r="B64" s="1"/>
      <c r="C64" s="28">
        <v>27</v>
      </c>
      <c r="D64" s="61" t="str">
        <f>IF(Liste!C31=0," ",Liste!C31)</f>
        <v> </v>
      </c>
      <c r="E64" s="61" t="str">
        <f>IF(Liste!D31=0," ",Liste!D31)</f>
        <v> 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1" t="str">
        <f t="shared" si="3"/>
        <v> </v>
      </c>
      <c r="AF64" s="42" t="str">
        <f t="shared" si="4"/>
        <v> </v>
      </c>
    </row>
    <row r="65" spans="2:32" ht="15" customHeight="1">
      <c r="B65" s="1"/>
      <c r="C65" s="28">
        <v>28</v>
      </c>
      <c r="D65" s="61" t="str">
        <f>IF(Liste!C32=0," ",Liste!C32)</f>
        <v> </v>
      </c>
      <c r="E65" s="61" t="str">
        <f>IF(Liste!D32=0," ",Liste!D32)</f>
        <v>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1" t="str">
        <f t="shared" si="3"/>
        <v> </v>
      </c>
      <c r="AF65" s="42" t="str">
        <f t="shared" si="4"/>
        <v> </v>
      </c>
    </row>
    <row r="66" spans="2:32" ht="15" customHeight="1">
      <c r="B66" s="1"/>
      <c r="C66" s="28">
        <v>29</v>
      </c>
      <c r="D66" s="61" t="str">
        <f>IF(Liste!C33=0," ",Liste!C33)</f>
        <v> </v>
      </c>
      <c r="E66" s="61" t="str">
        <f>IF(Liste!D33=0," ",Liste!D33)</f>
        <v> 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1" t="str">
        <f t="shared" si="3"/>
        <v> </v>
      </c>
      <c r="AF66" s="42" t="str">
        <f t="shared" si="4"/>
        <v> </v>
      </c>
    </row>
    <row r="67" spans="2:32" ht="15" customHeight="1">
      <c r="B67" s="1"/>
      <c r="C67" s="28">
        <v>30</v>
      </c>
      <c r="D67" s="61" t="str">
        <f>IF(Liste!C34=0," ",Liste!C34)</f>
        <v> </v>
      </c>
      <c r="E67" s="61" t="str">
        <f>IF(Liste!D34=0," ",Liste!D34)</f>
        <v> 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1" t="str">
        <f t="shared" si="3"/>
        <v> </v>
      </c>
      <c r="AF67" s="42" t="str">
        <f t="shared" si="4"/>
        <v> </v>
      </c>
    </row>
    <row r="68" spans="2:32" ht="15" customHeight="1">
      <c r="B68" s="1"/>
      <c r="C68" s="28">
        <v>31</v>
      </c>
      <c r="D68" s="61" t="str">
        <f>IF(Liste!C35=0," ",Liste!C35)</f>
        <v> </v>
      </c>
      <c r="E68" s="61" t="str">
        <f>IF(Liste!D35=0," ",Liste!D35)</f>
        <v> 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1" t="str">
        <f t="shared" si="3"/>
        <v> </v>
      </c>
      <c r="AF68" s="42" t="str">
        <f t="shared" si="4"/>
        <v> </v>
      </c>
    </row>
    <row r="69" spans="2:32" ht="15" customHeight="1">
      <c r="B69" s="1"/>
      <c r="C69" s="28">
        <v>32</v>
      </c>
      <c r="D69" s="61" t="str">
        <f>IF(Liste!C36=0," ",Liste!C36)</f>
        <v> </v>
      </c>
      <c r="E69" s="61" t="str">
        <f>IF(Liste!D36=0," ",Liste!D36)</f>
        <v> 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1" t="str">
        <f t="shared" si="3"/>
        <v> </v>
      </c>
      <c r="AF69" s="42" t="str">
        <f t="shared" si="4"/>
        <v> </v>
      </c>
    </row>
    <row r="70" spans="2:32" ht="15" customHeight="1">
      <c r="B70" s="1"/>
      <c r="C70" s="28">
        <v>33</v>
      </c>
      <c r="D70" s="61" t="str">
        <f>IF(Liste!C37=0," ",Liste!C37)</f>
        <v> </v>
      </c>
      <c r="E70" s="61" t="str">
        <f>IF(Liste!D37=0," ",Liste!D37)</f>
        <v> 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1" t="str">
        <f t="shared" si="3"/>
        <v> </v>
      </c>
      <c r="AF70" s="42" t="str">
        <f t="shared" si="4"/>
        <v> </v>
      </c>
    </row>
    <row r="71" spans="2:32" ht="15" customHeight="1">
      <c r="B71" s="1"/>
      <c r="C71" s="28">
        <v>34</v>
      </c>
      <c r="D71" s="61" t="str">
        <f>IF(Liste!C38=0," ",Liste!C38)</f>
        <v> </v>
      </c>
      <c r="E71" s="61" t="str">
        <f>IF(Liste!D38=0," ",Liste!D38)</f>
        <v> 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1" t="str">
        <f t="shared" si="3"/>
        <v> </v>
      </c>
      <c r="AF71" s="42" t="str">
        <f t="shared" si="4"/>
        <v> </v>
      </c>
    </row>
    <row r="72" spans="2:32" ht="15" customHeight="1">
      <c r="B72" s="1"/>
      <c r="C72" s="28">
        <v>35</v>
      </c>
      <c r="D72" s="61" t="str">
        <f>IF(Liste!C39=0," ",Liste!C39)</f>
        <v> </v>
      </c>
      <c r="E72" s="61" t="str">
        <f>IF(Liste!D39=0," ",Liste!D39)</f>
        <v> 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41" t="str">
        <f>IF(COUNTBLANK(F72:AD72)=COLUMNS(F72:AD72)," ",IF(SUM(F72:AD72)=0,0,SUM(F72:AD72)))</f>
        <v> </v>
      </c>
      <c r="AF72" s="42" t="str">
        <f>IF(AE72=" "," ",IF(AE72&gt;=85,"PEKİYİ",IF(AE72&gt;=70,"İYİ",IF(AE72&gt;=60,"ORTA",IF(AE72&gt;=50,"GEÇER",IF(AE72&lt;50,"GEÇMEZ",0))))))</f>
        <v> </v>
      </c>
    </row>
    <row r="73" spans="2:32" ht="18" customHeight="1">
      <c r="B73" s="1"/>
      <c r="C73" s="28">
        <v>36</v>
      </c>
      <c r="D73" s="61" t="str">
        <f>IF(Liste!C40=0," ",Liste!C40)</f>
        <v> </v>
      </c>
      <c r="E73" s="61" t="str">
        <f>IF(Liste!D40=0," ",Liste!D40)</f>
        <v> 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41" t="str">
        <f>IF(COUNTBLANK(F73:AD73)=COLUMNS(F73:AD73)," ",IF(SUM(F73:AD73)=0,0,SUM(F73:AD73)))</f>
        <v> </v>
      </c>
      <c r="AF73" s="42" t="str">
        <f>IF(AE73=" "," ",IF(AE73&gt;=85,"PEKİYİ",IF(AE73&gt;=70,"İYİ",IF(AE73&gt;=60,"ORTA",IF(AE73&gt;=50,"GEÇER",IF(AE73&lt;50,"GEÇMEZ",0))))))</f>
        <v> </v>
      </c>
    </row>
    <row r="74" spans="2:32" ht="18" customHeight="1">
      <c r="B74" s="1"/>
      <c r="C74" s="28">
        <v>37</v>
      </c>
      <c r="D74" s="61" t="str">
        <f>IF(Liste!C41=0," ",Liste!C41)</f>
        <v> </v>
      </c>
      <c r="E74" s="61" t="str">
        <f>IF(Liste!D41=0," ",Liste!D41)</f>
        <v> 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41" t="str">
        <f aca="true" t="shared" si="5" ref="AE74:AE82">IF(COUNTBLANK(F74:AD74)=COLUMNS(F74:AD74)," ",IF(SUM(F74:AD74)=0,0,SUM(F74:AD74)))</f>
        <v> </v>
      </c>
      <c r="AF74" s="42" t="str">
        <f aca="true" t="shared" si="6" ref="AF74:AF82">IF(AE74=" "," ",IF(AE74&gt;=85,"PEKİYİ",IF(AE74&gt;=70,"İYİ",IF(AE74&gt;=60,"ORTA",IF(AE74&gt;=50,"GEÇER",IF(AE74&lt;50,"GEÇMEZ",0))))))</f>
        <v> </v>
      </c>
    </row>
    <row r="75" spans="2:32" ht="18" customHeight="1">
      <c r="B75" s="1"/>
      <c r="C75" s="28">
        <v>38</v>
      </c>
      <c r="D75" s="61" t="str">
        <f>IF(Liste!C42=0," ",Liste!C42)</f>
        <v> </v>
      </c>
      <c r="E75" s="61" t="str">
        <f>IF(Liste!D42=0," ",Liste!D42)</f>
        <v> 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41" t="str">
        <f t="shared" si="5"/>
        <v> </v>
      </c>
      <c r="AF75" s="42" t="str">
        <f t="shared" si="6"/>
        <v> </v>
      </c>
    </row>
    <row r="76" spans="2:32" ht="18" customHeight="1">
      <c r="B76" s="1"/>
      <c r="C76" s="28">
        <v>39</v>
      </c>
      <c r="D76" s="61" t="str">
        <f>IF(Liste!C43=0," ",Liste!C43)</f>
        <v> </v>
      </c>
      <c r="E76" s="61" t="str">
        <f>IF(Liste!D43=0," ",Liste!D43)</f>
        <v> 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41" t="str">
        <f t="shared" si="5"/>
        <v> </v>
      </c>
      <c r="AF76" s="42" t="str">
        <f t="shared" si="6"/>
        <v> </v>
      </c>
    </row>
    <row r="77" spans="2:32" ht="18" customHeight="1">
      <c r="B77" s="1"/>
      <c r="C77" s="28">
        <v>40</v>
      </c>
      <c r="D77" s="61" t="str">
        <f>IF(Liste!C44=0," ",Liste!C44)</f>
        <v> </v>
      </c>
      <c r="E77" s="61" t="str">
        <f>IF(Liste!D44=0," ",Liste!D44)</f>
        <v> 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41" t="str">
        <f t="shared" si="5"/>
        <v> </v>
      </c>
      <c r="AF77" s="42" t="str">
        <f t="shared" si="6"/>
        <v> </v>
      </c>
    </row>
    <row r="78" spans="2:32" ht="18" customHeight="1">
      <c r="B78" s="1"/>
      <c r="C78" s="28">
        <v>41</v>
      </c>
      <c r="D78" s="61" t="str">
        <f>IF(Liste!C45=0," ",Liste!C45)</f>
        <v> </v>
      </c>
      <c r="E78" s="61" t="str">
        <f>IF(Liste!D45=0," ",Liste!D45)</f>
        <v> 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41" t="str">
        <f t="shared" si="5"/>
        <v> </v>
      </c>
      <c r="AF78" s="42" t="str">
        <f t="shared" si="6"/>
        <v> </v>
      </c>
    </row>
    <row r="79" spans="2:32" ht="18" customHeight="1">
      <c r="B79" s="1"/>
      <c r="C79" s="28">
        <v>42</v>
      </c>
      <c r="D79" s="61" t="str">
        <f>IF(Liste!C46=0," ",Liste!C46)</f>
        <v> </v>
      </c>
      <c r="E79" s="61" t="str">
        <f>IF(Liste!D46=0," ",Liste!D46)</f>
        <v> 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41" t="str">
        <f t="shared" si="5"/>
        <v> </v>
      </c>
      <c r="AF79" s="42" t="str">
        <f t="shared" si="6"/>
        <v> </v>
      </c>
    </row>
    <row r="80" spans="2:32" ht="18" customHeight="1">
      <c r="B80" s="1"/>
      <c r="C80" s="28">
        <v>43</v>
      </c>
      <c r="D80" s="61" t="str">
        <f>IF(Liste!C47=0," ",Liste!C47)</f>
        <v> </v>
      </c>
      <c r="E80" s="61" t="str">
        <f>IF(Liste!D47=0," ",Liste!D47)</f>
        <v> 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41" t="str">
        <f t="shared" si="5"/>
        <v> </v>
      </c>
      <c r="AF80" s="42" t="str">
        <f t="shared" si="6"/>
        <v> </v>
      </c>
    </row>
    <row r="81" spans="2:32" ht="18" customHeight="1">
      <c r="B81" s="1"/>
      <c r="C81" s="28">
        <v>44</v>
      </c>
      <c r="D81" s="61" t="str">
        <f>IF(Liste!C48=0," ",Liste!C48)</f>
        <v> </v>
      </c>
      <c r="E81" s="61" t="str">
        <f>IF(Liste!D48=0," ",Liste!D48)</f>
        <v> 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41" t="str">
        <f t="shared" si="5"/>
        <v> </v>
      </c>
      <c r="AF81" s="42" t="str">
        <f t="shared" si="6"/>
        <v> </v>
      </c>
    </row>
    <row r="82" spans="2:32" ht="18" customHeight="1">
      <c r="B82" s="1"/>
      <c r="C82" s="28">
        <v>45</v>
      </c>
      <c r="D82" s="61" t="str">
        <f>IF(Liste!C49=0," ",Liste!C49)</f>
        <v> </v>
      </c>
      <c r="E82" s="61" t="str">
        <f>IF(Liste!D49=0," ",Liste!D49)</f>
        <v> 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41" t="str">
        <f t="shared" si="5"/>
        <v> </v>
      </c>
      <c r="AF82" s="42" t="str">
        <f t="shared" si="6"/>
        <v> </v>
      </c>
    </row>
    <row r="83" spans="2:32" ht="24.75" customHeight="1" thickBot="1">
      <c r="B83" s="1"/>
      <c r="C83" s="127" t="s">
        <v>7</v>
      </c>
      <c r="D83" s="128"/>
      <c r="E83" s="128"/>
      <c r="F83" s="52" t="str">
        <f>IF(F9=0," ",((SUM(F38:F73)/COUNT(F38:F73))*100)/F9)</f>
        <v> </v>
      </c>
      <c r="G83" s="52" t="str">
        <f>IF(F10=0," ",((SUM(G38:G73)/COUNT(G38:G73))*100)/F10)</f>
        <v> </v>
      </c>
      <c r="H83" s="52" t="str">
        <f>IF(F11=0," ",((SUM(H38:H73)/COUNT(H38:H73))*100)/F11)</f>
        <v> </v>
      </c>
      <c r="I83" s="52" t="str">
        <f>IF(F12=0," ",((SUM(I38:I73)/COUNT(I38:I73))*100)/F12)</f>
        <v> </v>
      </c>
      <c r="J83" s="52" t="str">
        <f>IF(F13=0," ",((SUM(J38:J73)/COUNT(J38:J73))*100)/F13)</f>
        <v> </v>
      </c>
      <c r="K83" s="52" t="str">
        <f>IF(F14=0," ",((SUM(K38:K73)/COUNT(K38:K73))*100)/F14)</f>
        <v> </v>
      </c>
      <c r="L83" s="52" t="str">
        <f>IF(F15=0," ",((SUM(L38:L73)/COUNT(L38:L73))*100)/F15)</f>
        <v> </v>
      </c>
      <c r="M83" s="52" t="str">
        <f>IF(F16=0," ",((SUM(M38:M73)/COUNT(M38:M73))*100)/F16)</f>
        <v> </v>
      </c>
      <c r="N83" s="52" t="str">
        <f>IF(F17=0," ",((SUM(N38:N73)/COUNT(N38:N73))*100)/F17)</f>
        <v> </v>
      </c>
      <c r="O83" s="52" t="str">
        <f>IF(F18=0," ",((SUM(O38:O73)/COUNT(O38:O73))*100)/F18)</f>
        <v> </v>
      </c>
      <c r="P83" s="52" t="str">
        <f>IF(F19=0," ",((SUM(P38:P73)/COUNT(P38:P73))*100)/F19)</f>
        <v> </v>
      </c>
      <c r="Q83" s="52" t="str">
        <f>IF(F20=0," ",((SUM(Q38:Q73)/COUNT(Q38:Q73))*100)/F20)</f>
        <v> </v>
      </c>
      <c r="R83" s="52" t="str">
        <f>IF(F21=0," ",((SUM(R38:R73)/COUNT(R38:R73))*100)/F21)</f>
        <v> </v>
      </c>
      <c r="S83" s="52" t="str">
        <f>IF(F22=0," ",((SUM(S38:S73)/COUNT(S38:S73))*100)/F22)</f>
        <v> </v>
      </c>
      <c r="T83" s="52" t="str">
        <f>IF(F23=0," ",((SUM(T38:T73)/COUNT(T38:T73))*100)/F23)</f>
        <v> </v>
      </c>
      <c r="U83" s="52" t="str">
        <f>IF(F24=0," ",((SUM(U38:U73)/COUNT(U38:U73))*100)/F24)</f>
        <v> </v>
      </c>
      <c r="V83" s="52" t="str">
        <f>IF(F25=0," ",((SUM(V38:V73)/COUNT(V38:V73))*100)/F25)</f>
        <v> </v>
      </c>
      <c r="W83" s="52" t="str">
        <f>IF(F26=0," ",((SUM(W38:W73)/COUNT(W38:W73))*100)/F26)</f>
        <v> </v>
      </c>
      <c r="X83" s="52" t="str">
        <f>IF(F27=0," ",((SUM(X38:X73)/COUNT(X38:X73))*100)/F27)</f>
        <v> </v>
      </c>
      <c r="Y83" s="52" t="str">
        <f>IF(F28=0," ",((SUM(Y38:Y73)/COUNT(Y38:Y73))*100)/F28)</f>
        <v> </v>
      </c>
      <c r="Z83" s="52" t="str">
        <f>IF(F29=0," ",((SUM(Z38:Z73)/COUNT(Z38:Z73))*100)/F29)</f>
        <v> </v>
      </c>
      <c r="AA83" s="52" t="str">
        <f>IF(F30=0," ",((SUM(AA38:AA73)/COUNT(AA38:AA73))*100)/F30)</f>
        <v> </v>
      </c>
      <c r="AB83" s="52" t="str">
        <f>IF(F31=0," ",((SUM(AB38:AB73)/COUNT(AB38:AB73))*100)/F31)</f>
        <v> </v>
      </c>
      <c r="AC83" s="52" t="str">
        <f>IF(F32=0," ",((SUM(AC38:AC73)/COUNT(AC38:AC73))*100)/F32)</f>
        <v> </v>
      </c>
      <c r="AD83" s="52" t="str">
        <f>IF(F33=0," ",((SUM(AD38:AD73)/COUNT(AD38:AD73))*100)/F33)</f>
        <v> </v>
      </c>
      <c r="AE83" s="26"/>
      <c r="AF83" s="26"/>
    </row>
    <row r="84" spans="2:3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5:33" ht="12.75">
      <c r="Y86" s="38"/>
      <c r="Z86" s="38"/>
      <c r="AA86" s="38"/>
      <c r="AB86" s="162"/>
      <c r="AC86" s="162"/>
      <c r="AD86" s="162"/>
      <c r="AE86" s="162"/>
      <c r="AF86" s="162"/>
      <c r="AG86" s="38"/>
    </row>
    <row r="87" spans="25:33" ht="12.75">
      <c r="Y87" s="40"/>
      <c r="Z87" s="40"/>
      <c r="AA87" s="40"/>
      <c r="AB87" s="156" t="s">
        <v>80</v>
      </c>
      <c r="AC87" s="156"/>
      <c r="AD87" s="156"/>
      <c r="AE87" s="156"/>
      <c r="AF87" s="156"/>
      <c r="AG87" s="40"/>
    </row>
    <row r="88" spans="25:33" ht="12.75">
      <c r="Y88" s="39"/>
      <c r="Z88" s="39"/>
      <c r="AA88" s="39"/>
      <c r="AB88" s="151" t="s">
        <v>39</v>
      </c>
      <c r="AC88" s="151"/>
      <c r="AD88" s="151"/>
      <c r="AE88" s="151"/>
      <c r="AF88" s="151"/>
      <c r="AG88" s="39"/>
    </row>
  </sheetData>
  <sheetProtection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C8:E8"/>
    <mergeCell ref="D10:E10"/>
    <mergeCell ref="G4:J4"/>
    <mergeCell ref="K4:P4"/>
    <mergeCell ref="C5:D5"/>
    <mergeCell ref="E5:F5"/>
    <mergeCell ref="G5:J5"/>
    <mergeCell ref="K5:P5"/>
    <mergeCell ref="C6:D6"/>
    <mergeCell ref="E6:F6"/>
    <mergeCell ref="G6:J6"/>
    <mergeCell ref="K6:P6"/>
    <mergeCell ref="R5:AC5"/>
    <mergeCell ref="H8:P8"/>
    <mergeCell ref="AD5:AE5"/>
    <mergeCell ref="AH5:AJ7"/>
    <mergeCell ref="R6:AF6"/>
    <mergeCell ref="R7:AF10"/>
    <mergeCell ref="D9:E9"/>
    <mergeCell ref="H9:N9"/>
    <mergeCell ref="O9:P9"/>
    <mergeCell ref="D11:E11"/>
    <mergeCell ref="H11:N11"/>
    <mergeCell ref="O11:P11"/>
    <mergeCell ref="H10:N10"/>
    <mergeCell ref="O10:P10"/>
    <mergeCell ref="R11:AF14"/>
    <mergeCell ref="D12:E12"/>
    <mergeCell ref="H12:N12"/>
    <mergeCell ref="O12:P12"/>
    <mergeCell ref="D13:E13"/>
    <mergeCell ref="H13:N13"/>
    <mergeCell ref="O13:P13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AB88:AF88"/>
    <mergeCell ref="D31:E31"/>
    <mergeCell ref="D32:E32"/>
    <mergeCell ref="D33:E33"/>
    <mergeCell ref="C34:E34"/>
    <mergeCell ref="AB87:AF87"/>
    <mergeCell ref="C36:E36"/>
    <mergeCell ref="F36:AD36"/>
    <mergeCell ref="AE36:AE37"/>
    <mergeCell ref="AF36:AF37"/>
    <mergeCell ref="C83:E83"/>
    <mergeCell ref="AB86:AF86"/>
    <mergeCell ref="D25:E25"/>
    <mergeCell ref="D26:E26"/>
    <mergeCell ref="D27:E27"/>
    <mergeCell ref="D28:E28"/>
    <mergeCell ref="D29:E29"/>
  </mergeCells>
  <conditionalFormatting sqref="F83:O83">
    <cfRule type="cellIs" priority="4" dxfId="3" operator="lessThan" stopIfTrue="1">
      <formula>50</formula>
    </cfRule>
  </conditionalFormatting>
  <conditionalFormatting sqref="F83:AD83">
    <cfRule type="cellIs" priority="2" dxfId="24" operator="lessThan" stopIfTrue="1">
      <formula>50</formula>
    </cfRule>
    <cfRule type="cellIs" priority="3" dxfId="25" operator="lessThan" stopIfTrue="1">
      <formula>50</formula>
    </cfRule>
  </conditionalFormatting>
  <conditionalFormatting sqref="AF38:AF82">
    <cfRule type="cellIs" priority="1" dxfId="24" operator="equal">
      <formula>"GEÇMEZ"</formula>
    </cfRule>
  </conditionalFormatting>
  <hyperlinks>
    <hyperlink ref="AH3" r:id="rId1" display="www.geometriarsivi.com"/>
  </hyperlinks>
  <printOptions horizontalCentered="1" verticalCentered="1"/>
  <pageMargins left="0" right="0" top="0" bottom="0" header="0" footer="0"/>
  <pageSetup fitToHeight="1" fitToWidth="1" horizontalDpi="600" verticalDpi="600" orientation="portrait" paperSize="9" scale="61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AJ88"/>
  <sheetViews>
    <sheetView zoomScalePageLayoutView="0" workbookViewId="0" topLeftCell="A1">
      <selection activeCell="K3" sqref="K3:P3"/>
    </sheetView>
  </sheetViews>
  <sheetFormatPr defaultColWidth="9.125" defaultRowHeight="12.75"/>
  <cols>
    <col min="1" max="1" width="2.875" style="2" customWidth="1"/>
    <col min="2" max="2" width="2.625" style="2" customWidth="1"/>
    <col min="3" max="3" width="5.50390625" style="2" customWidth="1"/>
    <col min="4" max="4" width="6.625" style="2" customWidth="1"/>
    <col min="5" max="5" width="26.50390625" style="2" customWidth="1"/>
    <col min="6" max="6" width="4.50390625" style="2" customWidth="1"/>
    <col min="7" max="30" width="3.625" style="2" customWidth="1"/>
    <col min="31" max="31" width="5.50390625" style="2" customWidth="1"/>
    <col min="32" max="32" width="10.375" style="2" customWidth="1"/>
    <col min="33" max="33" width="8.50390625" style="2" customWidth="1"/>
    <col min="34" max="34" width="23.50390625" style="10" customWidth="1"/>
    <col min="35" max="35" width="9.125" style="11" customWidth="1"/>
    <col min="36" max="36" width="25.00390625" style="11" customWidth="1"/>
    <col min="37" max="16384" width="9.125" style="2" customWidth="1"/>
  </cols>
  <sheetData>
    <row r="1" ht="9" customHeight="1"/>
    <row r="2" spans="2:36" ht="30" customHeight="1" thickBot="1">
      <c r="B2" s="1"/>
      <c r="C2" s="115" t="s">
        <v>89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7"/>
      <c r="AH2" s="113" t="s">
        <v>18</v>
      </c>
      <c r="AI2" s="113"/>
      <c r="AJ2" s="113"/>
    </row>
    <row r="3" spans="2:36" ht="15" customHeight="1">
      <c r="B3" s="21"/>
      <c r="C3" s="92" t="s">
        <v>12</v>
      </c>
      <c r="D3" s="93"/>
      <c r="E3" s="100" t="str">
        <f>Liste!G4&amp;Liste!H4</f>
        <v>:Ceylanpınar Anadolu İmam Hatip Lisesi</v>
      </c>
      <c r="F3" s="100"/>
      <c r="G3" s="91" t="s">
        <v>15</v>
      </c>
      <c r="H3" s="91"/>
      <c r="I3" s="91"/>
      <c r="J3" s="91"/>
      <c r="K3" s="100" t="str">
        <f>Liste!G6&amp;" "&amp;Liste!H6</f>
        <v>: 9-A</v>
      </c>
      <c r="L3" s="100"/>
      <c r="M3" s="100"/>
      <c r="N3" s="100"/>
      <c r="O3" s="100"/>
      <c r="P3" s="150"/>
      <c r="Q3" s="22"/>
      <c r="R3" s="94" t="s">
        <v>11</v>
      </c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6"/>
      <c r="AG3" s="7"/>
      <c r="AH3" s="114" t="s">
        <v>23</v>
      </c>
      <c r="AI3" s="113"/>
      <c r="AJ3" s="113"/>
    </row>
    <row r="4" spans="2:32" ht="15" customHeight="1" thickBot="1">
      <c r="B4" s="21"/>
      <c r="C4" s="102" t="s">
        <v>13</v>
      </c>
      <c r="D4" s="103"/>
      <c r="E4" s="104" t="str">
        <f>Liste!G5&amp;Liste!H5</f>
        <v>:2017-2018</v>
      </c>
      <c r="F4" s="104"/>
      <c r="G4" s="116" t="s">
        <v>32</v>
      </c>
      <c r="H4" s="116"/>
      <c r="I4" s="116"/>
      <c r="J4" s="116"/>
      <c r="K4" s="104" t="s">
        <v>38</v>
      </c>
      <c r="L4" s="104"/>
      <c r="M4" s="104"/>
      <c r="N4" s="104"/>
      <c r="O4" s="104"/>
      <c r="P4" s="105"/>
      <c r="Q4" s="3"/>
      <c r="R4" s="97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9"/>
    </row>
    <row r="5" spans="2:36" ht="15" customHeight="1">
      <c r="B5" s="21"/>
      <c r="C5" s="102" t="s">
        <v>14</v>
      </c>
      <c r="D5" s="103"/>
      <c r="E5" s="104" t="s">
        <v>44</v>
      </c>
      <c r="F5" s="104"/>
      <c r="G5" s="116" t="s">
        <v>25</v>
      </c>
      <c r="H5" s="116"/>
      <c r="I5" s="116"/>
      <c r="J5" s="116"/>
      <c r="K5" s="104">
        <f>Liste!H7</f>
        <v>0</v>
      </c>
      <c r="L5" s="104"/>
      <c r="M5" s="104"/>
      <c r="N5" s="104"/>
      <c r="O5" s="104"/>
      <c r="P5" s="105"/>
      <c r="Q5" s="22"/>
      <c r="R5" s="137" t="s">
        <v>19</v>
      </c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01" t="e">
        <f>O16</f>
        <v>#DIV/0!</v>
      </c>
      <c r="AE5" s="101"/>
      <c r="AF5" s="47" t="s">
        <v>20</v>
      </c>
      <c r="AH5" s="106" t="s">
        <v>31</v>
      </c>
      <c r="AI5" s="106"/>
      <c r="AJ5" s="106"/>
    </row>
    <row r="6" spans="2:36" ht="15" customHeight="1" thickBot="1">
      <c r="B6" s="21"/>
      <c r="C6" s="118" t="s">
        <v>26</v>
      </c>
      <c r="D6" s="119"/>
      <c r="E6" s="133" t="str">
        <f>Liste!G7&amp;Liste!H8</f>
        <v>:</v>
      </c>
      <c r="F6" s="133"/>
      <c r="G6" s="90"/>
      <c r="H6" s="90"/>
      <c r="I6" s="90"/>
      <c r="J6" s="90"/>
      <c r="K6" s="133"/>
      <c r="L6" s="133"/>
      <c r="M6" s="133"/>
      <c r="N6" s="133"/>
      <c r="O6" s="133"/>
      <c r="P6" s="142"/>
      <c r="Q6" s="22"/>
      <c r="R6" s="139" t="s">
        <v>41</v>
      </c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1"/>
      <c r="AH6" s="106"/>
      <c r="AI6" s="106"/>
      <c r="AJ6" s="106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2"/>
      <c r="R7" s="107">
        <f>CONCATENATE(AJ9,AJ10,AJ11,AJ12,AJ13,AJ14,AJ15,AJ16,AJ17,AJ18,AJ19,AJ20,AJ21,AJ23,AJ24,AJ25,AJ26,AJ27,AJ28,AJ29,AJ30,AJ31,AJ32,AJ33)</f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9"/>
      <c r="AH7" s="106"/>
      <c r="AI7" s="106"/>
      <c r="AJ7" s="106"/>
    </row>
    <row r="8" spans="2:32" ht="21" customHeight="1">
      <c r="B8" s="1"/>
      <c r="C8" s="143" t="s">
        <v>88</v>
      </c>
      <c r="D8" s="144"/>
      <c r="E8" s="144"/>
      <c r="F8" s="25" t="s">
        <v>16</v>
      </c>
      <c r="G8" s="3"/>
      <c r="H8" s="147" t="s">
        <v>9</v>
      </c>
      <c r="I8" s="148"/>
      <c r="J8" s="148"/>
      <c r="K8" s="148"/>
      <c r="L8" s="148"/>
      <c r="M8" s="148"/>
      <c r="N8" s="148"/>
      <c r="O8" s="148"/>
      <c r="P8" s="149"/>
      <c r="Q8" s="23"/>
      <c r="R8" s="107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9"/>
    </row>
    <row r="9" spans="2:36" ht="19.5" customHeight="1">
      <c r="B9" s="1"/>
      <c r="C9" s="35">
        <v>1</v>
      </c>
      <c r="D9" s="117"/>
      <c r="E9" s="117"/>
      <c r="F9" s="36"/>
      <c r="G9" s="3"/>
      <c r="H9" s="120" t="s">
        <v>33</v>
      </c>
      <c r="I9" s="121"/>
      <c r="J9" s="121"/>
      <c r="K9" s="121"/>
      <c r="L9" s="121"/>
      <c r="M9" s="121"/>
      <c r="N9" s="121"/>
      <c r="O9" s="125">
        <f>COUNTIF(AF38:AF73,"GEÇMEZ")</f>
        <v>0</v>
      </c>
      <c r="P9" s="126"/>
      <c r="Q9" s="23"/>
      <c r="R9" s="107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9"/>
      <c r="AH9" s="12">
        <f aca="true" t="shared" si="0" ref="AH9:AH33">IF(D9=0,"",D9)</f>
      </c>
      <c r="AI9" s="13" t="str">
        <f>F83</f>
        <v> </v>
      </c>
      <c r="AJ9" s="11">
        <f>IF(AI9&lt;50,"    * "&amp;AH9,"")</f>
      </c>
    </row>
    <row r="10" spans="2:36" ht="19.5" customHeight="1">
      <c r="B10" s="1"/>
      <c r="C10" s="35">
        <v>2</v>
      </c>
      <c r="D10" s="117"/>
      <c r="E10" s="117"/>
      <c r="F10" s="36"/>
      <c r="G10" s="3"/>
      <c r="H10" s="120" t="s">
        <v>34</v>
      </c>
      <c r="I10" s="121"/>
      <c r="J10" s="121"/>
      <c r="K10" s="121"/>
      <c r="L10" s="121"/>
      <c r="M10" s="121"/>
      <c r="N10" s="121"/>
      <c r="O10" s="125">
        <f>COUNTIF(AF38:AF73,"GEÇER")</f>
        <v>0</v>
      </c>
      <c r="P10" s="126"/>
      <c r="Q10" s="23"/>
      <c r="R10" s="107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9"/>
      <c r="AH10" s="12">
        <f t="shared" si="0"/>
      </c>
      <c r="AI10" s="13" t="str">
        <f>G83</f>
        <v> </v>
      </c>
      <c r="AJ10" s="11">
        <f aca="true" t="shared" si="1" ref="AJ10:AJ27">IF(AI10&lt;50,"    * "&amp;AH10,"")</f>
      </c>
    </row>
    <row r="11" spans="2:36" ht="19.5" customHeight="1">
      <c r="B11" s="1"/>
      <c r="C11" s="35">
        <v>3</v>
      </c>
      <c r="D11" s="117"/>
      <c r="E11" s="117"/>
      <c r="F11" s="36"/>
      <c r="G11" s="3"/>
      <c r="H11" s="120" t="s">
        <v>35</v>
      </c>
      <c r="I11" s="121"/>
      <c r="J11" s="121"/>
      <c r="K11" s="121"/>
      <c r="L11" s="121"/>
      <c r="M11" s="121"/>
      <c r="N11" s="121"/>
      <c r="O11" s="125">
        <f>COUNTIF(AF38:AF73,"ORTA")</f>
        <v>0</v>
      </c>
      <c r="P11" s="126"/>
      <c r="Q11" s="23"/>
      <c r="R11" s="110" t="s">
        <v>79</v>
      </c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2"/>
      <c r="AH11" s="12">
        <f t="shared" si="0"/>
      </c>
      <c r="AI11" s="13" t="str">
        <f>H83</f>
        <v> </v>
      </c>
      <c r="AJ11" s="11">
        <f t="shared" si="1"/>
      </c>
    </row>
    <row r="12" spans="2:36" ht="19.5" customHeight="1">
      <c r="B12" s="1"/>
      <c r="C12" s="35">
        <v>4</v>
      </c>
      <c r="D12" s="117"/>
      <c r="E12" s="117"/>
      <c r="F12" s="36"/>
      <c r="G12" s="3"/>
      <c r="H12" s="120" t="s">
        <v>36</v>
      </c>
      <c r="I12" s="121"/>
      <c r="J12" s="121"/>
      <c r="K12" s="121"/>
      <c r="L12" s="121"/>
      <c r="M12" s="121"/>
      <c r="N12" s="121"/>
      <c r="O12" s="125">
        <f>COUNTIF(AF38:AF73,"İYİ")</f>
        <v>0</v>
      </c>
      <c r="P12" s="126"/>
      <c r="Q12" s="23"/>
      <c r="R12" s="110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2"/>
      <c r="AH12" s="12">
        <f t="shared" si="0"/>
      </c>
      <c r="AI12" s="13" t="str">
        <f>I83</f>
        <v> </v>
      </c>
      <c r="AJ12" s="11">
        <f t="shared" si="1"/>
      </c>
    </row>
    <row r="13" spans="2:36" ht="19.5" customHeight="1">
      <c r="B13" s="1"/>
      <c r="C13" s="35">
        <v>5</v>
      </c>
      <c r="D13" s="117"/>
      <c r="E13" s="117"/>
      <c r="F13" s="36"/>
      <c r="G13" s="3"/>
      <c r="H13" s="120" t="s">
        <v>37</v>
      </c>
      <c r="I13" s="121"/>
      <c r="J13" s="121"/>
      <c r="K13" s="121"/>
      <c r="L13" s="121"/>
      <c r="M13" s="121"/>
      <c r="N13" s="121"/>
      <c r="O13" s="125">
        <f>COUNTIF(AF38:AF73,"PEKİYİ")</f>
        <v>0</v>
      </c>
      <c r="P13" s="126"/>
      <c r="Q13" s="23"/>
      <c r="R13" s="110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2"/>
      <c r="AH13" s="12">
        <f t="shared" si="0"/>
      </c>
      <c r="AI13" s="13" t="str">
        <f>J83</f>
        <v> </v>
      </c>
      <c r="AJ13" s="11">
        <f t="shared" si="1"/>
      </c>
    </row>
    <row r="14" spans="2:36" ht="19.5" customHeight="1">
      <c r="B14" s="1"/>
      <c r="C14" s="35">
        <v>6</v>
      </c>
      <c r="D14" s="117"/>
      <c r="E14" s="117"/>
      <c r="F14" s="36"/>
      <c r="G14" s="3"/>
      <c r="H14" s="122"/>
      <c r="I14" s="123"/>
      <c r="J14" s="123"/>
      <c r="K14" s="123"/>
      <c r="L14" s="123"/>
      <c r="M14" s="123"/>
      <c r="N14" s="123"/>
      <c r="O14" s="123"/>
      <c r="P14" s="124"/>
      <c r="Q14" s="23"/>
      <c r="R14" s="110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2"/>
      <c r="AH14" s="12">
        <f t="shared" si="0"/>
      </c>
      <c r="AI14" s="13" t="str">
        <f>K83</f>
        <v> </v>
      </c>
      <c r="AJ14" s="11">
        <f t="shared" si="1"/>
      </c>
    </row>
    <row r="15" spans="2:36" ht="17.25" customHeight="1">
      <c r="B15" s="1"/>
      <c r="C15" s="35">
        <v>7</v>
      </c>
      <c r="D15" s="117"/>
      <c r="E15" s="117"/>
      <c r="F15" s="36"/>
      <c r="G15" s="3"/>
      <c r="H15" s="120" t="s">
        <v>10</v>
      </c>
      <c r="I15" s="121"/>
      <c r="J15" s="121"/>
      <c r="K15" s="121"/>
      <c r="L15" s="121"/>
      <c r="M15" s="121"/>
      <c r="N15" s="121"/>
      <c r="O15" s="160" t="str">
        <f>IF(COUNT(AE38:AE73)=0," ",SUM(AE38:AE73)/COUNT(AE38:AE73))</f>
        <v> </v>
      </c>
      <c r="P15" s="161"/>
      <c r="Q15" s="24"/>
      <c r="R15" s="48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152">
        <f>Liste!H8</f>
        <v>0</v>
      </c>
      <c r="AD15" s="152"/>
      <c r="AE15" s="152"/>
      <c r="AF15" s="153"/>
      <c r="AH15" s="12">
        <f t="shared" si="0"/>
      </c>
      <c r="AI15" s="13" t="str">
        <f>L83</f>
        <v> </v>
      </c>
      <c r="AJ15" s="11">
        <f t="shared" si="1"/>
      </c>
    </row>
    <row r="16" spans="2:36" ht="19.5" customHeight="1" thickBot="1">
      <c r="B16" s="1"/>
      <c r="C16" s="35">
        <v>8</v>
      </c>
      <c r="D16" s="117"/>
      <c r="E16" s="117"/>
      <c r="F16" s="36"/>
      <c r="G16" s="3"/>
      <c r="H16" s="145" t="s">
        <v>40</v>
      </c>
      <c r="I16" s="146"/>
      <c r="J16" s="146"/>
      <c r="K16" s="146"/>
      <c r="L16" s="146"/>
      <c r="M16" s="146"/>
      <c r="N16" s="146"/>
      <c r="O16" s="131" t="e">
        <f>SUM(O10:O13)/SUM(O9:O14)</f>
        <v>#DIV/0!</v>
      </c>
      <c r="P16" s="132"/>
      <c r="Q16" s="23"/>
      <c r="R16" s="50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154">
        <f>Liste!H9</f>
        <v>0</v>
      </c>
      <c r="AD16" s="154"/>
      <c r="AE16" s="154"/>
      <c r="AF16" s="155"/>
      <c r="AH16" s="12">
        <f t="shared" si="0"/>
      </c>
      <c r="AI16" s="13" t="str">
        <f>M83</f>
        <v> </v>
      </c>
      <c r="AJ16" s="11">
        <f t="shared" si="1"/>
      </c>
    </row>
    <row r="17" spans="2:36" ht="19.5" customHeight="1" thickBot="1">
      <c r="B17" s="1"/>
      <c r="C17" s="35">
        <v>9</v>
      </c>
      <c r="D17" s="117"/>
      <c r="E17" s="117"/>
      <c r="F17" s="3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>
        <f t="shared" si="0"/>
      </c>
      <c r="AI17" s="13" t="str">
        <f>N83</f>
        <v> </v>
      </c>
      <c r="AJ17" s="11">
        <f t="shared" si="1"/>
      </c>
    </row>
    <row r="18" spans="2:36" ht="19.5" customHeight="1">
      <c r="B18" s="1"/>
      <c r="C18" s="35">
        <v>10</v>
      </c>
      <c r="D18" s="117"/>
      <c r="E18" s="117"/>
      <c r="F18" s="36"/>
      <c r="G18" s="22"/>
      <c r="H18" s="157" t="s">
        <v>17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9"/>
      <c r="AH18" s="12">
        <f t="shared" si="0"/>
      </c>
      <c r="AI18" s="13" t="str">
        <f>O83</f>
        <v> </v>
      </c>
      <c r="AJ18" s="11">
        <f t="shared" si="1"/>
      </c>
    </row>
    <row r="19" spans="2:36" ht="19.5" customHeight="1">
      <c r="B19" s="1"/>
      <c r="C19" s="35">
        <v>11</v>
      </c>
      <c r="D19" s="117"/>
      <c r="E19" s="117"/>
      <c r="F19" s="36"/>
      <c r="G19" s="22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H19" s="12">
        <f t="shared" si="0"/>
      </c>
      <c r="AI19" s="13" t="str">
        <f>P83</f>
        <v> </v>
      </c>
      <c r="AJ19" s="11">
        <f t="shared" si="1"/>
      </c>
    </row>
    <row r="20" spans="2:36" ht="19.5" customHeight="1">
      <c r="B20" s="1"/>
      <c r="C20" s="35">
        <v>12</v>
      </c>
      <c r="D20" s="117"/>
      <c r="E20" s="117"/>
      <c r="F20" s="36"/>
      <c r="G20" s="22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H20" s="12">
        <f t="shared" si="0"/>
      </c>
      <c r="AI20" s="13" t="str">
        <f>Q83</f>
        <v> </v>
      </c>
      <c r="AJ20" s="11">
        <f t="shared" si="1"/>
      </c>
    </row>
    <row r="21" spans="2:36" ht="19.5" customHeight="1">
      <c r="B21" s="1"/>
      <c r="C21" s="35">
        <v>13</v>
      </c>
      <c r="D21" s="117"/>
      <c r="E21" s="117"/>
      <c r="F21" s="36"/>
      <c r="G21" s="22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1"/>
      <c r="AH21" s="12">
        <f t="shared" si="0"/>
      </c>
      <c r="AI21" s="13" t="str">
        <f>R83</f>
        <v> </v>
      </c>
      <c r="AJ21" s="11">
        <f t="shared" si="1"/>
      </c>
    </row>
    <row r="22" spans="2:36" ht="19.5" customHeight="1">
      <c r="B22" s="1"/>
      <c r="C22" s="35">
        <v>14</v>
      </c>
      <c r="D22" s="117"/>
      <c r="E22" s="117"/>
      <c r="F22" s="36"/>
      <c r="G22" s="22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  <c r="AH22" s="12">
        <f t="shared" si="0"/>
      </c>
      <c r="AI22" s="13" t="str">
        <f>S83</f>
        <v> </v>
      </c>
      <c r="AJ22" s="11">
        <f t="shared" si="1"/>
      </c>
    </row>
    <row r="23" spans="2:36" ht="19.5" customHeight="1">
      <c r="B23" s="1"/>
      <c r="C23" s="35">
        <v>15</v>
      </c>
      <c r="D23" s="117"/>
      <c r="E23" s="117"/>
      <c r="F23" s="36"/>
      <c r="G23" s="22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  <c r="AH23" s="12">
        <f t="shared" si="0"/>
      </c>
      <c r="AI23" s="13" t="str">
        <f>T83</f>
        <v> </v>
      </c>
      <c r="AJ23" s="11">
        <f t="shared" si="1"/>
      </c>
    </row>
    <row r="24" spans="2:36" ht="19.5" customHeight="1">
      <c r="B24" s="1"/>
      <c r="C24" s="35">
        <v>16</v>
      </c>
      <c r="D24" s="117"/>
      <c r="E24" s="117"/>
      <c r="F24" s="36"/>
      <c r="G24" s="22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  <c r="AH24" s="12">
        <f t="shared" si="0"/>
      </c>
      <c r="AI24" s="13" t="str">
        <f>U83</f>
        <v> </v>
      </c>
      <c r="AJ24" s="11">
        <f t="shared" si="1"/>
      </c>
    </row>
    <row r="25" spans="2:36" ht="19.5" customHeight="1">
      <c r="B25" s="1"/>
      <c r="C25" s="35">
        <v>17</v>
      </c>
      <c r="D25" s="117"/>
      <c r="E25" s="117"/>
      <c r="F25" s="36"/>
      <c r="G25" s="22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  <c r="AH25" s="12">
        <f t="shared" si="0"/>
      </c>
      <c r="AI25" s="13" t="str">
        <f>V83</f>
        <v> </v>
      </c>
      <c r="AJ25" s="11">
        <f t="shared" si="1"/>
      </c>
    </row>
    <row r="26" spans="2:36" ht="19.5" customHeight="1">
      <c r="B26" s="1"/>
      <c r="C26" s="35">
        <v>18</v>
      </c>
      <c r="D26" s="117"/>
      <c r="E26" s="117"/>
      <c r="F26" s="36"/>
      <c r="G26" s="22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1"/>
      <c r="AH26" s="12">
        <f t="shared" si="0"/>
      </c>
      <c r="AI26" s="13" t="str">
        <f>W83</f>
        <v> </v>
      </c>
      <c r="AJ26" s="11">
        <f t="shared" si="1"/>
      </c>
    </row>
    <row r="27" spans="2:36" ht="19.5" customHeight="1">
      <c r="B27" s="1"/>
      <c r="C27" s="35">
        <v>19</v>
      </c>
      <c r="D27" s="117"/>
      <c r="E27" s="117"/>
      <c r="F27" s="36"/>
      <c r="G27" s="22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1"/>
      <c r="AH27" s="12">
        <f t="shared" si="0"/>
      </c>
      <c r="AI27" s="13" t="str">
        <f>X83</f>
        <v> </v>
      </c>
      <c r="AJ27" s="11">
        <f t="shared" si="1"/>
      </c>
    </row>
    <row r="28" spans="2:36" ht="19.5" customHeight="1">
      <c r="B28" s="1"/>
      <c r="C28" s="35">
        <v>20</v>
      </c>
      <c r="D28" s="117"/>
      <c r="E28" s="117"/>
      <c r="F28" s="36"/>
      <c r="G28" s="22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1"/>
      <c r="AH28" s="12">
        <f t="shared" si="0"/>
      </c>
      <c r="AI28" s="13" t="str">
        <f>Y83</f>
        <v> </v>
      </c>
      <c r="AJ28" s="11">
        <f aca="true" t="shared" si="2" ref="AJ28:AJ33">IF(AI28&lt;50,"    * "&amp;AH28,"")</f>
      </c>
    </row>
    <row r="29" spans="2:36" ht="19.5" customHeight="1">
      <c r="B29" s="1"/>
      <c r="C29" s="35">
        <v>21</v>
      </c>
      <c r="D29" s="117"/>
      <c r="E29" s="117"/>
      <c r="F29" s="36"/>
      <c r="G29" s="22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1"/>
      <c r="AH29" s="12">
        <f t="shared" si="0"/>
      </c>
      <c r="AI29" s="13" t="str">
        <f>Z83</f>
        <v> </v>
      </c>
      <c r="AJ29" s="11">
        <f t="shared" si="2"/>
      </c>
    </row>
    <row r="30" spans="2:36" ht="19.5" customHeight="1">
      <c r="B30" s="1"/>
      <c r="C30" s="35">
        <v>22</v>
      </c>
      <c r="D30" s="117"/>
      <c r="E30" s="117"/>
      <c r="F30" s="36"/>
      <c r="G30" s="22"/>
      <c r="H30" s="2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1"/>
      <c r="AH30" s="12">
        <f t="shared" si="0"/>
      </c>
      <c r="AI30" s="13" t="str">
        <f>AA83</f>
        <v> </v>
      </c>
      <c r="AJ30" s="11">
        <f t="shared" si="2"/>
      </c>
    </row>
    <row r="31" spans="2:36" ht="19.5" customHeight="1">
      <c r="B31" s="1"/>
      <c r="C31" s="35">
        <v>23</v>
      </c>
      <c r="D31" s="117"/>
      <c r="E31" s="117"/>
      <c r="F31" s="36"/>
      <c r="G31" s="22"/>
      <c r="H31" s="29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/>
      <c r="AH31" s="12">
        <f t="shared" si="0"/>
      </c>
      <c r="AI31" s="13" t="str">
        <f>AB83</f>
        <v> </v>
      </c>
      <c r="AJ31" s="11">
        <f t="shared" si="2"/>
      </c>
    </row>
    <row r="32" spans="2:36" ht="19.5" customHeight="1">
      <c r="B32" s="1"/>
      <c r="C32" s="35">
        <v>24</v>
      </c>
      <c r="D32" s="117"/>
      <c r="E32" s="117"/>
      <c r="F32" s="36"/>
      <c r="G32" s="22"/>
      <c r="H32" s="29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1"/>
      <c r="AH32" s="12">
        <f t="shared" si="0"/>
      </c>
      <c r="AI32" s="13" t="str">
        <f>AC83</f>
        <v> </v>
      </c>
      <c r="AJ32" s="11">
        <f t="shared" si="2"/>
      </c>
    </row>
    <row r="33" spans="2:36" ht="19.5" customHeight="1">
      <c r="B33" s="1"/>
      <c r="C33" s="35">
        <v>25</v>
      </c>
      <c r="D33" s="117"/>
      <c r="E33" s="117"/>
      <c r="F33" s="36"/>
      <c r="G33" s="22"/>
      <c r="H33" s="29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1"/>
      <c r="AH33" s="12">
        <f t="shared" si="0"/>
      </c>
      <c r="AI33" s="13" t="str">
        <f>AD83</f>
        <v> </v>
      </c>
      <c r="AJ33" s="11">
        <f t="shared" si="2"/>
      </c>
    </row>
    <row r="34" spans="2:35" ht="19.5" customHeight="1" thickBot="1">
      <c r="B34" s="1"/>
      <c r="C34" s="134" t="s">
        <v>8</v>
      </c>
      <c r="D34" s="135"/>
      <c r="E34" s="136"/>
      <c r="F34" s="37">
        <f>SUM(F9:F33)</f>
        <v>0</v>
      </c>
      <c r="G34" s="22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4"/>
      <c r="AH34" s="12"/>
      <c r="AI34" s="13"/>
    </row>
    <row r="35" spans="2:35" ht="27" customHeight="1" thickBot="1">
      <c r="B35" s="1"/>
      <c r="C35" s="3"/>
      <c r="D35" s="3"/>
      <c r="E35" s="3"/>
      <c r="F35" s="3"/>
      <c r="G35" s="3"/>
      <c r="H35" s="2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5" ht="24.75" customHeight="1">
      <c r="B36" s="1"/>
      <c r="C36" s="129" t="s">
        <v>0</v>
      </c>
      <c r="D36" s="130"/>
      <c r="E36" s="130"/>
      <c r="F36" s="130" t="s">
        <v>1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63" t="s">
        <v>6</v>
      </c>
      <c r="AF36" s="165" t="s">
        <v>2</v>
      </c>
      <c r="AH36" s="12"/>
      <c r="AI36" s="13"/>
    </row>
    <row r="37" spans="2:35" ht="24.75" customHeight="1">
      <c r="B37" s="1"/>
      <c r="C37" s="27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64"/>
      <c r="AF37" s="166"/>
      <c r="AH37" s="12"/>
      <c r="AI37" s="13"/>
    </row>
    <row r="38" spans="2:35" ht="15" customHeight="1">
      <c r="B38" s="1"/>
      <c r="C38" s="28">
        <v>1</v>
      </c>
      <c r="D38" s="61" t="str">
        <f>IF(Liste!C5=0," ",Liste!C5)</f>
        <v> </v>
      </c>
      <c r="E38" s="61" t="str">
        <f>IF(Liste!D5=0," ",Liste!D5)</f>
        <v> 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1" t="str">
        <f aca="true" t="shared" si="3" ref="AE38:AE71">IF(COUNTBLANK(F38:AD38)=COLUMNS(F38:AD38)," ",IF(SUM(F38:AD38)=0,0,SUM(F38:AD38)))</f>
        <v> </v>
      </c>
      <c r="AF38" s="42" t="str">
        <f>IF(AE38=" "," ",IF(AE38&gt;=85,"PEKİYİ",IF(AE38&gt;=70,"İYİ",IF(AE38&gt;=60,"ORTA",IF(AE38&gt;=50,"GEÇER",IF(AE38&lt;50,"GEÇMEZ"))))))</f>
        <v> </v>
      </c>
      <c r="AH38" s="12"/>
      <c r="AI38" s="13"/>
    </row>
    <row r="39" spans="2:35" ht="15" customHeight="1">
      <c r="B39" s="1"/>
      <c r="C39" s="28">
        <v>2</v>
      </c>
      <c r="D39" s="61" t="str">
        <f>IF(Liste!C6=0," ",Liste!C6)</f>
        <v> </v>
      </c>
      <c r="E39" s="61" t="str">
        <f>IF(Liste!D6=0," ",Liste!D6)</f>
        <v> 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1" t="str">
        <f t="shared" si="3"/>
        <v> </v>
      </c>
      <c r="AF39" s="42" t="str">
        <f aca="true" t="shared" si="4" ref="AF39:AF71">IF(AE39=" "," ",IF(AE39&gt;=85,"PEKİYİ",IF(AE39&gt;=70,"İYİ",IF(AE39&gt;=60,"ORTA",IF(AE39&gt;=50,"GEÇER",IF(AE39&lt;50,"GEÇMEZ",0))))))</f>
        <v> </v>
      </c>
      <c r="AH39" s="12"/>
      <c r="AI39" s="13"/>
    </row>
    <row r="40" spans="2:35" ht="15" customHeight="1">
      <c r="B40" s="1"/>
      <c r="C40" s="28">
        <v>3</v>
      </c>
      <c r="D40" s="61" t="str">
        <f>IF(Liste!C7=0," ",Liste!C7)</f>
        <v> </v>
      </c>
      <c r="E40" s="61" t="str">
        <f>IF(Liste!D7=0," ",Liste!D7)</f>
        <v> 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1" t="str">
        <f t="shared" si="3"/>
        <v> </v>
      </c>
      <c r="AF40" s="42" t="str">
        <f t="shared" si="4"/>
        <v> </v>
      </c>
      <c r="AH40" s="12"/>
      <c r="AI40" s="13"/>
    </row>
    <row r="41" spans="2:35" ht="15" customHeight="1">
      <c r="B41" s="1"/>
      <c r="C41" s="28">
        <v>4</v>
      </c>
      <c r="D41" s="61" t="str">
        <f>IF(Liste!C8=0," ",Liste!C8)</f>
        <v> </v>
      </c>
      <c r="E41" s="61" t="str">
        <f>IF(Liste!D8=0," ",Liste!D8)</f>
        <v> 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1" t="str">
        <f t="shared" si="3"/>
        <v> </v>
      </c>
      <c r="AF41" s="42" t="str">
        <f t="shared" si="4"/>
        <v> </v>
      </c>
      <c r="AH41" s="12"/>
      <c r="AI41" s="13"/>
    </row>
    <row r="42" spans="2:34" ht="15" customHeight="1">
      <c r="B42" s="1"/>
      <c r="C42" s="28">
        <v>5</v>
      </c>
      <c r="D42" s="61" t="str">
        <f>IF(Liste!C9=0," ",Liste!C9)</f>
        <v> </v>
      </c>
      <c r="E42" s="61" t="str">
        <f>IF(Liste!D9=0," ",Liste!D9)</f>
        <v> 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1" t="str">
        <f t="shared" si="3"/>
        <v> </v>
      </c>
      <c r="AF42" s="42" t="str">
        <f t="shared" si="4"/>
        <v> </v>
      </c>
      <c r="AH42" s="14"/>
    </row>
    <row r="43" spans="2:34" ht="15" customHeight="1">
      <c r="B43" s="1"/>
      <c r="C43" s="28">
        <v>6</v>
      </c>
      <c r="D43" s="61" t="str">
        <f>IF(Liste!C10=0," ",Liste!C10)</f>
        <v> </v>
      </c>
      <c r="E43" s="61" t="str">
        <f>IF(Liste!D10=0," ",Liste!D10)</f>
        <v> 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1" t="str">
        <f t="shared" si="3"/>
        <v> </v>
      </c>
      <c r="AF43" s="42" t="str">
        <f t="shared" si="4"/>
        <v> </v>
      </c>
      <c r="AH43" s="14"/>
    </row>
    <row r="44" spans="2:34" ht="15" customHeight="1">
      <c r="B44" s="1"/>
      <c r="C44" s="28">
        <v>7</v>
      </c>
      <c r="D44" s="61" t="str">
        <f>IF(Liste!C11=0," ",Liste!C11)</f>
        <v> </v>
      </c>
      <c r="E44" s="61" t="str">
        <f>IF(Liste!D11=0," ",Liste!D11)</f>
        <v> 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1" t="str">
        <f t="shared" si="3"/>
        <v> </v>
      </c>
      <c r="AF44" s="42" t="str">
        <f t="shared" si="4"/>
        <v> </v>
      </c>
      <c r="AH44" s="14"/>
    </row>
    <row r="45" spans="2:34" ht="15" customHeight="1">
      <c r="B45" s="1"/>
      <c r="C45" s="28">
        <v>8</v>
      </c>
      <c r="D45" s="61" t="str">
        <f>IF(Liste!C12=0," ",Liste!C12)</f>
        <v> </v>
      </c>
      <c r="E45" s="61" t="str">
        <f>IF(Liste!D12=0," ",Liste!D12)</f>
        <v> 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1" t="str">
        <f t="shared" si="3"/>
        <v> </v>
      </c>
      <c r="AF45" s="42" t="str">
        <f t="shared" si="4"/>
        <v> </v>
      </c>
      <c r="AH45" s="14"/>
    </row>
    <row r="46" spans="2:34" ht="15" customHeight="1">
      <c r="B46" s="1"/>
      <c r="C46" s="28">
        <v>9</v>
      </c>
      <c r="D46" s="61" t="str">
        <f>IF(Liste!C13=0," ",Liste!C13)</f>
        <v> </v>
      </c>
      <c r="E46" s="61" t="str">
        <f>IF(Liste!D13=0," ",Liste!D13)</f>
        <v> 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1" t="str">
        <f t="shared" si="3"/>
        <v> </v>
      </c>
      <c r="AF46" s="42" t="str">
        <f t="shared" si="4"/>
        <v> </v>
      </c>
      <c r="AH46" s="14"/>
    </row>
    <row r="47" spans="2:34" ht="15" customHeight="1">
      <c r="B47" s="1"/>
      <c r="C47" s="28">
        <v>10</v>
      </c>
      <c r="D47" s="61" t="str">
        <f>IF(Liste!C14=0," ",Liste!C14)</f>
        <v> </v>
      </c>
      <c r="E47" s="61" t="str">
        <f>IF(Liste!D14=0," ",Liste!D14)</f>
        <v> 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1" t="str">
        <f t="shared" si="3"/>
        <v> </v>
      </c>
      <c r="AF47" s="42" t="str">
        <f t="shared" si="4"/>
        <v> </v>
      </c>
      <c r="AH47" s="14"/>
    </row>
    <row r="48" spans="2:34" ht="15" customHeight="1">
      <c r="B48" s="1"/>
      <c r="C48" s="28">
        <v>11</v>
      </c>
      <c r="D48" s="61" t="str">
        <f>IF(Liste!C15=0," ",Liste!C15)</f>
        <v> </v>
      </c>
      <c r="E48" s="61" t="str">
        <f>IF(Liste!D15=0," ",Liste!D15)</f>
        <v> 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1" t="str">
        <f t="shared" si="3"/>
        <v> </v>
      </c>
      <c r="AF48" s="42" t="str">
        <f t="shared" si="4"/>
        <v> </v>
      </c>
      <c r="AH48" s="14"/>
    </row>
    <row r="49" spans="2:34" ht="15" customHeight="1">
      <c r="B49" s="1"/>
      <c r="C49" s="28">
        <v>12</v>
      </c>
      <c r="D49" s="61" t="str">
        <f>IF(Liste!C16=0," ",Liste!C16)</f>
        <v> </v>
      </c>
      <c r="E49" s="61" t="str">
        <f>IF(Liste!D16=0," ",Liste!D16)</f>
        <v> 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1" t="str">
        <f t="shared" si="3"/>
        <v> </v>
      </c>
      <c r="AF49" s="42" t="str">
        <f t="shared" si="4"/>
        <v> </v>
      </c>
      <c r="AH49" s="14"/>
    </row>
    <row r="50" spans="2:34" ht="15" customHeight="1">
      <c r="B50" s="1"/>
      <c r="C50" s="28">
        <v>13</v>
      </c>
      <c r="D50" s="61" t="str">
        <f>IF(Liste!C17=0," ",Liste!C17)</f>
        <v> </v>
      </c>
      <c r="E50" s="61" t="str">
        <f>IF(Liste!D17=0," ",Liste!D17)</f>
        <v> 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1" t="str">
        <f t="shared" si="3"/>
        <v> </v>
      </c>
      <c r="AF50" s="42" t="str">
        <f t="shared" si="4"/>
        <v> </v>
      </c>
      <c r="AH50" s="14"/>
    </row>
    <row r="51" spans="2:34" ht="15" customHeight="1">
      <c r="B51" s="1"/>
      <c r="C51" s="28">
        <v>14</v>
      </c>
      <c r="D51" s="61" t="str">
        <f>IF(Liste!C18=0," ",Liste!C18)</f>
        <v> </v>
      </c>
      <c r="E51" s="61" t="str">
        <f>IF(Liste!D18=0," ",Liste!D18)</f>
        <v> 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1" t="str">
        <f t="shared" si="3"/>
        <v> </v>
      </c>
      <c r="AF51" s="42" t="str">
        <f t="shared" si="4"/>
        <v> </v>
      </c>
      <c r="AH51" s="14"/>
    </row>
    <row r="52" spans="2:34" ht="15" customHeight="1">
      <c r="B52" s="1"/>
      <c r="C52" s="28">
        <v>15</v>
      </c>
      <c r="D52" s="61" t="str">
        <f>IF(Liste!C19=0," ",Liste!C19)</f>
        <v> </v>
      </c>
      <c r="E52" s="61" t="str">
        <f>IF(Liste!D19=0," ",Liste!D19)</f>
        <v> 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1" t="str">
        <f t="shared" si="3"/>
        <v> </v>
      </c>
      <c r="AF52" s="42" t="str">
        <f t="shared" si="4"/>
        <v> </v>
      </c>
      <c r="AH52" s="14"/>
    </row>
    <row r="53" spans="2:34" ht="15" customHeight="1">
      <c r="B53" s="1"/>
      <c r="C53" s="28">
        <v>16</v>
      </c>
      <c r="D53" s="61" t="str">
        <f>IF(Liste!C20=0," ",Liste!C20)</f>
        <v> </v>
      </c>
      <c r="E53" s="61" t="str">
        <f>IF(Liste!D20=0," ",Liste!D20)</f>
        <v> 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1" t="str">
        <f t="shared" si="3"/>
        <v> </v>
      </c>
      <c r="AF53" s="42" t="str">
        <f t="shared" si="4"/>
        <v> </v>
      </c>
      <c r="AH53" s="14"/>
    </row>
    <row r="54" spans="2:34" ht="15" customHeight="1">
      <c r="B54" s="1"/>
      <c r="C54" s="28">
        <v>17</v>
      </c>
      <c r="D54" s="61" t="str">
        <f>IF(Liste!C21=0," ",Liste!C21)</f>
        <v> </v>
      </c>
      <c r="E54" s="61" t="str">
        <f>IF(Liste!D21=0," ",Liste!D21)</f>
        <v> 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1" t="str">
        <f t="shared" si="3"/>
        <v> </v>
      </c>
      <c r="AF54" s="42" t="str">
        <f t="shared" si="4"/>
        <v> </v>
      </c>
      <c r="AH54" s="14"/>
    </row>
    <row r="55" spans="2:34" ht="15" customHeight="1">
      <c r="B55" s="1"/>
      <c r="C55" s="28">
        <v>18</v>
      </c>
      <c r="D55" s="61" t="str">
        <f>IF(Liste!C22=0," ",Liste!C22)</f>
        <v> </v>
      </c>
      <c r="E55" s="61" t="str">
        <f>IF(Liste!D22=0," ",Liste!D22)</f>
        <v> 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1" t="str">
        <f t="shared" si="3"/>
        <v> </v>
      </c>
      <c r="AF55" s="42" t="str">
        <f t="shared" si="4"/>
        <v> </v>
      </c>
      <c r="AH55" s="14"/>
    </row>
    <row r="56" spans="2:34" ht="15" customHeight="1">
      <c r="B56" s="1"/>
      <c r="C56" s="28">
        <v>19</v>
      </c>
      <c r="D56" s="61" t="str">
        <f>IF(Liste!C23=0," ",Liste!C23)</f>
        <v> </v>
      </c>
      <c r="E56" s="61" t="str">
        <f>IF(Liste!D23=0," ",Liste!D23)</f>
        <v> 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1" t="str">
        <f t="shared" si="3"/>
        <v> </v>
      </c>
      <c r="AF56" s="42" t="str">
        <f t="shared" si="4"/>
        <v> </v>
      </c>
      <c r="AH56" s="14"/>
    </row>
    <row r="57" spans="2:34" ht="15" customHeight="1">
      <c r="B57" s="1"/>
      <c r="C57" s="28">
        <v>20</v>
      </c>
      <c r="D57" s="61" t="str">
        <f>IF(Liste!C24=0," ",Liste!C24)</f>
        <v> </v>
      </c>
      <c r="E57" s="61" t="str">
        <f>IF(Liste!D24=0," ",Liste!D24)</f>
        <v> 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1" t="str">
        <f t="shared" si="3"/>
        <v> </v>
      </c>
      <c r="AF57" s="42" t="str">
        <f t="shared" si="4"/>
        <v> </v>
      </c>
      <c r="AH57" s="14"/>
    </row>
    <row r="58" spans="2:34" ht="15" customHeight="1">
      <c r="B58" s="1"/>
      <c r="C58" s="28">
        <v>21</v>
      </c>
      <c r="D58" s="61" t="str">
        <f>IF(Liste!C25=0," ",Liste!C25)</f>
        <v> </v>
      </c>
      <c r="E58" s="61" t="str">
        <f>IF(Liste!D25=0," ",Liste!D25)</f>
        <v> 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1" t="str">
        <f t="shared" si="3"/>
        <v> </v>
      </c>
      <c r="AF58" s="42" t="str">
        <f t="shared" si="4"/>
        <v> </v>
      </c>
      <c r="AH58" s="14"/>
    </row>
    <row r="59" spans="2:34" ht="15" customHeight="1">
      <c r="B59" s="1"/>
      <c r="C59" s="28">
        <v>22</v>
      </c>
      <c r="D59" s="61" t="str">
        <f>IF(Liste!C26=0," ",Liste!C26)</f>
        <v> </v>
      </c>
      <c r="E59" s="61" t="str">
        <f>IF(Liste!D26=0," ",Liste!D26)</f>
        <v> 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1" t="str">
        <f t="shared" si="3"/>
        <v> </v>
      </c>
      <c r="AF59" s="42" t="str">
        <f t="shared" si="4"/>
        <v> </v>
      </c>
      <c r="AH59" s="14"/>
    </row>
    <row r="60" spans="2:34" ht="15" customHeight="1">
      <c r="B60" s="1"/>
      <c r="C60" s="28">
        <v>23</v>
      </c>
      <c r="D60" s="61" t="str">
        <f>IF(Liste!C27=0," ",Liste!C27)</f>
        <v> </v>
      </c>
      <c r="E60" s="61" t="str">
        <f>IF(Liste!D27=0," ",Liste!D27)</f>
        <v> 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1" t="str">
        <f t="shared" si="3"/>
        <v> </v>
      </c>
      <c r="AF60" s="42" t="str">
        <f t="shared" si="4"/>
        <v> </v>
      </c>
      <c r="AH60" s="14"/>
    </row>
    <row r="61" spans="2:34" ht="15" customHeight="1">
      <c r="B61" s="1"/>
      <c r="C61" s="28">
        <v>24</v>
      </c>
      <c r="D61" s="61" t="str">
        <f>IF(Liste!C28=0," ",Liste!C28)</f>
        <v> </v>
      </c>
      <c r="E61" s="61" t="str">
        <f>IF(Liste!D28=0," ",Liste!D28)</f>
        <v> 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1" t="str">
        <f t="shared" si="3"/>
        <v> </v>
      </c>
      <c r="AF61" s="42" t="str">
        <f t="shared" si="4"/>
        <v> </v>
      </c>
      <c r="AH61" s="14"/>
    </row>
    <row r="62" spans="2:34" ht="15" customHeight="1">
      <c r="B62" s="1"/>
      <c r="C62" s="28">
        <v>25</v>
      </c>
      <c r="D62" s="61" t="str">
        <f>IF(Liste!C29=0," ",Liste!C29)</f>
        <v> </v>
      </c>
      <c r="E62" s="61" t="str">
        <f>IF(Liste!D29=0," ",Liste!D29)</f>
        <v> 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1" t="str">
        <f t="shared" si="3"/>
        <v> </v>
      </c>
      <c r="AF62" s="42" t="str">
        <f t="shared" si="4"/>
        <v> </v>
      </c>
      <c r="AH62" s="14"/>
    </row>
    <row r="63" spans="2:34" ht="15" customHeight="1">
      <c r="B63" s="1"/>
      <c r="C63" s="28">
        <v>26</v>
      </c>
      <c r="D63" s="61" t="str">
        <f>IF(Liste!C30=0," ",Liste!C30)</f>
        <v> </v>
      </c>
      <c r="E63" s="61" t="str">
        <f>IF(Liste!D30=0," ",Liste!D30)</f>
        <v> 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1" t="str">
        <f t="shared" si="3"/>
        <v> </v>
      </c>
      <c r="AF63" s="42" t="str">
        <f t="shared" si="4"/>
        <v> </v>
      </c>
      <c r="AH63" s="14"/>
    </row>
    <row r="64" spans="2:32" ht="15" customHeight="1">
      <c r="B64" s="1"/>
      <c r="C64" s="28">
        <v>27</v>
      </c>
      <c r="D64" s="61" t="str">
        <f>IF(Liste!C31=0," ",Liste!C31)</f>
        <v> </v>
      </c>
      <c r="E64" s="61" t="str">
        <f>IF(Liste!D31=0," ",Liste!D31)</f>
        <v> 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1" t="str">
        <f t="shared" si="3"/>
        <v> </v>
      </c>
      <c r="AF64" s="42" t="str">
        <f t="shared" si="4"/>
        <v> </v>
      </c>
    </row>
    <row r="65" spans="2:32" ht="15" customHeight="1">
      <c r="B65" s="1"/>
      <c r="C65" s="28">
        <v>28</v>
      </c>
      <c r="D65" s="61" t="str">
        <f>IF(Liste!C32=0," ",Liste!C32)</f>
        <v> </v>
      </c>
      <c r="E65" s="61" t="str">
        <f>IF(Liste!D32=0," ",Liste!D32)</f>
        <v>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1" t="str">
        <f t="shared" si="3"/>
        <v> </v>
      </c>
      <c r="AF65" s="42" t="str">
        <f t="shared" si="4"/>
        <v> </v>
      </c>
    </row>
    <row r="66" spans="2:32" ht="15" customHeight="1">
      <c r="B66" s="1"/>
      <c r="C66" s="28">
        <v>29</v>
      </c>
      <c r="D66" s="61" t="str">
        <f>IF(Liste!C33=0," ",Liste!C33)</f>
        <v> </v>
      </c>
      <c r="E66" s="61" t="str">
        <f>IF(Liste!D33=0," ",Liste!D33)</f>
        <v> 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1" t="str">
        <f t="shared" si="3"/>
        <v> </v>
      </c>
      <c r="AF66" s="42" t="str">
        <f t="shared" si="4"/>
        <v> </v>
      </c>
    </row>
    <row r="67" spans="2:32" ht="15" customHeight="1">
      <c r="B67" s="1"/>
      <c r="C67" s="28">
        <v>30</v>
      </c>
      <c r="D67" s="61" t="str">
        <f>IF(Liste!C34=0," ",Liste!C34)</f>
        <v> </v>
      </c>
      <c r="E67" s="61" t="str">
        <f>IF(Liste!D34=0," ",Liste!D34)</f>
        <v> 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1" t="str">
        <f t="shared" si="3"/>
        <v> </v>
      </c>
      <c r="AF67" s="42" t="str">
        <f t="shared" si="4"/>
        <v> </v>
      </c>
    </row>
    <row r="68" spans="2:32" ht="15" customHeight="1">
      <c r="B68" s="1"/>
      <c r="C68" s="28">
        <v>31</v>
      </c>
      <c r="D68" s="61" t="str">
        <f>IF(Liste!C35=0," ",Liste!C35)</f>
        <v> </v>
      </c>
      <c r="E68" s="61" t="str">
        <f>IF(Liste!D35=0," ",Liste!D35)</f>
        <v> 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1" t="str">
        <f t="shared" si="3"/>
        <v> </v>
      </c>
      <c r="AF68" s="42" t="str">
        <f t="shared" si="4"/>
        <v> </v>
      </c>
    </row>
    <row r="69" spans="2:32" ht="15" customHeight="1">
      <c r="B69" s="1"/>
      <c r="C69" s="28">
        <v>32</v>
      </c>
      <c r="D69" s="61" t="str">
        <f>IF(Liste!C36=0," ",Liste!C36)</f>
        <v> </v>
      </c>
      <c r="E69" s="61" t="str">
        <f>IF(Liste!D36=0," ",Liste!D36)</f>
        <v> 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1" t="str">
        <f t="shared" si="3"/>
        <v> </v>
      </c>
      <c r="AF69" s="42" t="str">
        <f t="shared" si="4"/>
        <v> </v>
      </c>
    </row>
    <row r="70" spans="2:32" ht="15" customHeight="1">
      <c r="B70" s="1"/>
      <c r="C70" s="28">
        <v>33</v>
      </c>
      <c r="D70" s="61" t="str">
        <f>IF(Liste!C37=0," ",Liste!C37)</f>
        <v> </v>
      </c>
      <c r="E70" s="61" t="str">
        <f>IF(Liste!D37=0," ",Liste!D37)</f>
        <v> 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1" t="str">
        <f t="shared" si="3"/>
        <v> </v>
      </c>
      <c r="AF70" s="42" t="str">
        <f t="shared" si="4"/>
        <v> </v>
      </c>
    </row>
    <row r="71" spans="2:32" ht="15" customHeight="1">
      <c r="B71" s="1"/>
      <c r="C71" s="28">
        <v>34</v>
      </c>
      <c r="D71" s="61" t="str">
        <f>IF(Liste!C38=0," ",Liste!C38)</f>
        <v> </v>
      </c>
      <c r="E71" s="61" t="str">
        <f>IF(Liste!D38=0," ",Liste!D38)</f>
        <v> 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1" t="str">
        <f t="shared" si="3"/>
        <v> </v>
      </c>
      <c r="AF71" s="42" t="str">
        <f t="shared" si="4"/>
        <v> </v>
      </c>
    </row>
    <row r="72" spans="2:32" ht="15" customHeight="1">
      <c r="B72" s="1"/>
      <c r="C72" s="28">
        <v>35</v>
      </c>
      <c r="D72" s="61" t="str">
        <f>IF(Liste!C39=0," ",Liste!C39)</f>
        <v> </v>
      </c>
      <c r="E72" s="61" t="str">
        <f>IF(Liste!D39=0," ",Liste!D39)</f>
        <v> 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41" t="str">
        <f>IF(COUNTBLANK(F72:AD72)=COLUMNS(F72:AD72)," ",IF(SUM(F72:AD72)=0,0,SUM(F72:AD72)))</f>
        <v> </v>
      </c>
      <c r="AF72" s="42" t="str">
        <f>IF(AE72=" "," ",IF(AE72&gt;=85,"PEKİYİ",IF(AE72&gt;=70,"İYİ",IF(AE72&gt;=60,"ORTA",IF(AE72&gt;=50,"GEÇER",IF(AE72&lt;50,"GEÇMEZ",0))))))</f>
        <v> </v>
      </c>
    </row>
    <row r="73" spans="2:32" ht="18" customHeight="1">
      <c r="B73" s="1"/>
      <c r="C73" s="28">
        <v>36</v>
      </c>
      <c r="D73" s="61" t="str">
        <f>IF(Liste!C40=0," ",Liste!C40)</f>
        <v> </v>
      </c>
      <c r="E73" s="61" t="str">
        <f>IF(Liste!D40=0," ",Liste!D40)</f>
        <v> 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41" t="str">
        <f>IF(COUNTBLANK(F73:AD73)=COLUMNS(F73:AD73)," ",IF(SUM(F73:AD73)=0,0,SUM(F73:AD73)))</f>
        <v> </v>
      </c>
      <c r="AF73" s="42" t="str">
        <f>IF(AE73=" "," ",IF(AE73&gt;=85,"PEKİYİ",IF(AE73&gt;=70,"İYİ",IF(AE73&gt;=60,"ORTA",IF(AE73&gt;=50,"GEÇER",IF(AE73&lt;50,"GEÇMEZ",0))))))</f>
        <v> </v>
      </c>
    </row>
    <row r="74" spans="2:32" ht="18" customHeight="1">
      <c r="B74" s="1"/>
      <c r="C74" s="28">
        <v>37</v>
      </c>
      <c r="D74" s="61" t="str">
        <f>IF(Liste!C41=0," ",Liste!C41)</f>
        <v> </v>
      </c>
      <c r="E74" s="61" t="str">
        <f>IF(Liste!D41=0," ",Liste!D41)</f>
        <v> 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41" t="str">
        <f aca="true" t="shared" si="5" ref="AE74:AE82">IF(COUNTBLANK(F74:AD74)=COLUMNS(F74:AD74)," ",IF(SUM(F74:AD74)=0,0,SUM(F74:AD74)))</f>
        <v> </v>
      </c>
      <c r="AF74" s="42" t="str">
        <f aca="true" t="shared" si="6" ref="AF74:AF82">IF(AE74=" "," ",IF(AE74&gt;=85,"PEKİYİ",IF(AE74&gt;=70,"İYİ",IF(AE74&gt;=60,"ORTA",IF(AE74&gt;=50,"GEÇER",IF(AE74&lt;50,"GEÇMEZ",0))))))</f>
        <v> </v>
      </c>
    </row>
    <row r="75" spans="2:32" ht="18" customHeight="1">
      <c r="B75" s="1"/>
      <c r="C75" s="28">
        <v>38</v>
      </c>
      <c r="D75" s="61" t="str">
        <f>IF(Liste!C42=0," ",Liste!C42)</f>
        <v> </v>
      </c>
      <c r="E75" s="61" t="str">
        <f>IF(Liste!D42=0," ",Liste!D42)</f>
        <v> 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41" t="str">
        <f t="shared" si="5"/>
        <v> </v>
      </c>
      <c r="AF75" s="42" t="str">
        <f t="shared" si="6"/>
        <v> </v>
      </c>
    </row>
    <row r="76" spans="2:32" ht="18" customHeight="1">
      <c r="B76" s="1"/>
      <c r="C76" s="28">
        <v>39</v>
      </c>
      <c r="D76" s="61" t="str">
        <f>IF(Liste!C43=0," ",Liste!C43)</f>
        <v> </v>
      </c>
      <c r="E76" s="61" t="str">
        <f>IF(Liste!D43=0," ",Liste!D43)</f>
        <v> 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41" t="str">
        <f t="shared" si="5"/>
        <v> </v>
      </c>
      <c r="AF76" s="42" t="str">
        <f t="shared" si="6"/>
        <v> </v>
      </c>
    </row>
    <row r="77" spans="2:32" ht="18" customHeight="1">
      <c r="B77" s="1"/>
      <c r="C77" s="28">
        <v>40</v>
      </c>
      <c r="D77" s="61" t="str">
        <f>IF(Liste!C44=0," ",Liste!C44)</f>
        <v> </v>
      </c>
      <c r="E77" s="61" t="str">
        <f>IF(Liste!D44=0," ",Liste!D44)</f>
        <v> 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41" t="str">
        <f t="shared" si="5"/>
        <v> </v>
      </c>
      <c r="AF77" s="42" t="str">
        <f t="shared" si="6"/>
        <v> </v>
      </c>
    </row>
    <row r="78" spans="2:32" ht="18" customHeight="1">
      <c r="B78" s="1"/>
      <c r="C78" s="28">
        <v>41</v>
      </c>
      <c r="D78" s="61" t="str">
        <f>IF(Liste!C45=0," ",Liste!C45)</f>
        <v> </v>
      </c>
      <c r="E78" s="61" t="str">
        <f>IF(Liste!D45=0," ",Liste!D45)</f>
        <v> 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41" t="str">
        <f t="shared" si="5"/>
        <v> </v>
      </c>
      <c r="AF78" s="42" t="str">
        <f t="shared" si="6"/>
        <v> </v>
      </c>
    </row>
    <row r="79" spans="2:32" ht="18" customHeight="1">
      <c r="B79" s="1"/>
      <c r="C79" s="28">
        <v>42</v>
      </c>
      <c r="D79" s="61" t="str">
        <f>IF(Liste!C46=0," ",Liste!C46)</f>
        <v> </v>
      </c>
      <c r="E79" s="61" t="str">
        <f>IF(Liste!D46=0," ",Liste!D46)</f>
        <v> 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41" t="str">
        <f t="shared" si="5"/>
        <v> </v>
      </c>
      <c r="AF79" s="42" t="str">
        <f t="shared" si="6"/>
        <v> </v>
      </c>
    </row>
    <row r="80" spans="2:32" ht="18" customHeight="1">
      <c r="B80" s="1"/>
      <c r="C80" s="28">
        <v>43</v>
      </c>
      <c r="D80" s="61" t="str">
        <f>IF(Liste!C47=0," ",Liste!C47)</f>
        <v> </v>
      </c>
      <c r="E80" s="61" t="str">
        <f>IF(Liste!D47=0," ",Liste!D47)</f>
        <v> 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41" t="str">
        <f t="shared" si="5"/>
        <v> </v>
      </c>
      <c r="AF80" s="42" t="str">
        <f t="shared" si="6"/>
        <v> </v>
      </c>
    </row>
    <row r="81" spans="2:32" ht="18" customHeight="1">
      <c r="B81" s="1"/>
      <c r="C81" s="28">
        <v>44</v>
      </c>
      <c r="D81" s="61" t="str">
        <f>IF(Liste!C48=0," ",Liste!C48)</f>
        <v> </v>
      </c>
      <c r="E81" s="61" t="str">
        <f>IF(Liste!D48=0," ",Liste!D48)</f>
        <v> 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41" t="str">
        <f t="shared" si="5"/>
        <v> </v>
      </c>
      <c r="AF81" s="42" t="str">
        <f t="shared" si="6"/>
        <v> </v>
      </c>
    </row>
    <row r="82" spans="2:32" ht="18" customHeight="1">
      <c r="B82" s="1"/>
      <c r="C82" s="28">
        <v>45</v>
      </c>
      <c r="D82" s="61" t="str">
        <f>IF(Liste!C49=0," ",Liste!C49)</f>
        <v> </v>
      </c>
      <c r="E82" s="61" t="str">
        <f>IF(Liste!D49=0," ",Liste!D49)</f>
        <v> 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41" t="str">
        <f t="shared" si="5"/>
        <v> </v>
      </c>
      <c r="AF82" s="42" t="str">
        <f t="shared" si="6"/>
        <v> </v>
      </c>
    </row>
    <row r="83" spans="2:32" ht="24.75" customHeight="1" thickBot="1">
      <c r="B83" s="1"/>
      <c r="C83" s="127" t="s">
        <v>7</v>
      </c>
      <c r="D83" s="128"/>
      <c r="E83" s="128"/>
      <c r="F83" s="52" t="str">
        <f>IF(F9=0," ",((SUM(F38:F73)/COUNT(F38:F73))*100)/F9)</f>
        <v> </v>
      </c>
      <c r="G83" s="52" t="str">
        <f>IF(F10=0," ",((SUM(G38:G73)/COUNT(G38:G73))*100)/F10)</f>
        <v> </v>
      </c>
      <c r="H83" s="52" t="str">
        <f>IF(F11=0," ",((SUM(H38:H73)/COUNT(H38:H73))*100)/F11)</f>
        <v> </v>
      </c>
      <c r="I83" s="52" t="str">
        <f>IF(F12=0," ",((SUM(I38:I73)/COUNT(I38:I73))*100)/F12)</f>
        <v> </v>
      </c>
      <c r="J83" s="52" t="str">
        <f>IF(F13=0," ",((SUM(J38:J73)/COUNT(J38:J73))*100)/F13)</f>
        <v> </v>
      </c>
      <c r="K83" s="52" t="str">
        <f>IF(F14=0," ",((SUM(K38:K73)/COUNT(K38:K73))*100)/F14)</f>
        <v> </v>
      </c>
      <c r="L83" s="52" t="str">
        <f>IF(F15=0," ",((SUM(L38:L73)/COUNT(L38:L73))*100)/F15)</f>
        <v> </v>
      </c>
      <c r="M83" s="52" t="str">
        <f>IF(F16=0," ",((SUM(M38:M73)/COUNT(M38:M73))*100)/F16)</f>
        <v> </v>
      </c>
      <c r="N83" s="52" t="str">
        <f>IF(F17=0," ",((SUM(N38:N73)/COUNT(N38:N73))*100)/F17)</f>
        <v> </v>
      </c>
      <c r="O83" s="52" t="str">
        <f>IF(F18=0," ",((SUM(O38:O73)/COUNT(O38:O73))*100)/F18)</f>
        <v> </v>
      </c>
      <c r="P83" s="52" t="str">
        <f>IF(F19=0," ",((SUM(P38:P73)/COUNT(P38:P73))*100)/F19)</f>
        <v> </v>
      </c>
      <c r="Q83" s="52" t="str">
        <f>IF(F20=0," ",((SUM(Q38:Q73)/COUNT(Q38:Q73))*100)/F20)</f>
        <v> </v>
      </c>
      <c r="R83" s="52" t="str">
        <f>IF(F21=0," ",((SUM(R38:R73)/COUNT(R38:R73))*100)/F21)</f>
        <v> </v>
      </c>
      <c r="S83" s="52" t="str">
        <f>IF(F22=0," ",((SUM(S38:S73)/COUNT(S38:S73))*100)/F22)</f>
        <v> </v>
      </c>
      <c r="T83" s="52" t="str">
        <f>IF(F23=0," ",((SUM(T38:T73)/COUNT(T38:T73))*100)/F23)</f>
        <v> </v>
      </c>
      <c r="U83" s="52" t="str">
        <f>IF(F24=0," ",((SUM(U38:U73)/COUNT(U38:U73))*100)/F24)</f>
        <v> </v>
      </c>
      <c r="V83" s="52" t="str">
        <f>IF(F25=0," ",((SUM(V38:V73)/COUNT(V38:V73))*100)/F25)</f>
        <v> </v>
      </c>
      <c r="W83" s="52" t="str">
        <f>IF(F26=0," ",((SUM(W38:W73)/COUNT(W38:W73))*100)/F26)</f>
        <v> </v>
      </c>
      <c r="X83" s="52" t="str">
        <f>IF(F27=0," ",((SUM(X38:X73)/COUNT(X38:X73))*100)/F27)</f>
        <v> </v>
      </c>
      <c r="Y83" s="52" t="str">
        <f>IF(F28=0," ",((SUM(Y38:Y73)/COUNT(Y38:Y73))*100)/F28)</f>
        <v> </v>
      </c>
      <c r="Z83" s="52" t="str">
        <f>IF(F29=0," ",((SUM(Z38:Z73)/COUNT(Z38:Z73))*100)/F29)</f>
        <v> </v>
      </c>
      <c r="AA83" s="52" t="str">
        <f>IF(F30=0," ",((SUM(AA38:AA73)/COUNT(AA38:AA73))*100)/F30)</f>
        <v> </v>
      </c>
      <c r="AB83" s="52" t="str">
        <f>IF(F31=0," ",((SUM(AB38:AB73)/COUNT(AB38:AB73))*100)/F31)</f>
        <v> </v>
      </c>
      <c r="AC83" s="52" t="str">
        <f>IF(F32=0," ",((SUM(AC38:AC73)/COUNT(AC38:AC73))*100)/F32)</f>
        <v> </v>
      </c>
      <c r="AD83" s="52" t="str">
        <f>IF(F33=0," ",((SUM(AD38:AD73)/COUNT(AD38:AD73))*100)/F33)</f>
        <v> </v>
      </c>
      <c r="AE83" s="26"/>
      <c r="AF83" s="26"/>
    </row>
    <row r="84" spans="2:3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5:33" ht="12.75">
      <c r="Y86" s="38"/>
      <c r="Z86" s="38"/>
      <c r="AA86" s="38"/>
      <c r="AB86" s="162"/>
      <c r="AC86" s="162"/>
      <c r="AD86" s="162"/>
      <c r="AE86" s="162"/>
      <c r="AF86" s="162"/>
      <c r="AG86" s="38"/>
    </row>
    <row r="87" spans="25:33" ht="12.75">
      <c r="Y87" s="40"/>
      <c r="Z87" s="40"/>
      <c r="AA87" s="40"/>
      <c r="AB87" s="156" t="s">
        <v>82</v>
      </c>
      <c r="AC87" s="156"/>
      <c r="AD87" s="156"/>
      <c r="AE87" s="156"/>
      <c r="AF87" s="156"/>
      <c r="AG87" s="40"/>
    </row>
    <row r="88" spans="25:33" ht="12.75">
      <c r="Y88" s="39"/>
      <c r="Z88" s="39"/>
      <c r="AA88" s="39"/>
      <c r="AB88" s="151" t="s">
        <v>39</v>
      </c>
      <c r="AC88" s="151"/>
      <c r="AD88" s="151"/>
      <c r="AE88" s="151"/>
      <c r="AF88" s="151"/>
      <c r="AG88" s="39"/>
    </row>
  </sheetData>
  <sheetProtection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C8:E8"/>
    <mergeCell ref="D10:E10"/>
    <mergeCell ref="G4:J4"/>
    <mergeCell ref="K4:P4"/>
    <mergeCell ref="C5:D5"/>
    <mergeCell ref="E5:F5"/>
    <mergeCell ref="G5:J5"/>
    <mergeCell ref="K5:P5"/>
    <mergeCell ref="C6:D6"/>
    <mergeCell ref="E6:F6"/>
    <mergeCell ref="G6:J6"/>
    <mergeCell ref="K6:P6"/>
    <mergeCell ref="R5:AC5"/>
    <mergeCell ref="H8:P8"/>
    <mergeCell ref="AD5:AE5"/>
    <mergeCell ref="AH5:AJ7"/>
    <mergeCell ref="R6:AF6"/>
    <mergeCell ref="R7:AF10"/>
    <mergeCell ref="D9:E9"/>
    <mergeCell ref="H9:N9"/>
    <mergeCell ref="O9:P9"/>
    <mergeCell ref="D11:E11"/>
    <mergeCell ref="H11:N11"/>
    <mergeCell ref="O11:P11"/>
    <mergeCell ref="H10:N10"/>
    <mergeCell ref="O10:P10"/>
    <mergeCell ref="R11:AF14"/>
    <mergeCell ref="D12:E12"/>
    <mergeCell ref="H12:N12"/>
    <mergeCell ref="O12:P12"/>
    <mergeCell ref="D13:E13"/>
    <mergeCell ref="H13:N13"/>
    <mergeCell ref="O13:P13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AB88:AF88"/>
    <mergeCell ref="D31:E31"/>
    <mergeCell ref="D32:E32"/>
    <mergeCell ref="D33:E33"/>
    <mergeCell ref="C34:E34"/>
    <mergeCell ref="AB87:AF87"/>
    <mergeCell ref="C36:E36"/>
    <mergeCell ref="F36:AD36"/>
    <mergeCell ref="AE36:AE37"/>
    <mergeCell ref="AF36:AF37"/>
    <mergeCell ref="C83:E83"/>
    <mergeCell ref="AB86:AF86"/>
    <mergeCell ref="D25:E25"/>
    <mergeCell ref="D26:E26"/>
    <mergeCell ref="D27:E27"/>
    <mergeCell ref="D28:E28"/>
    <mergeCell ref="D29:E29"/>
  </mergeCells>
  <conditionalFormatting sqref="F83:O83">
    <cfRule type="cellIs" priority="4" dxfId="3" operator="lessThan" stopIfTrue="1">
      <formula>50</formula>
    </cfRule>
  </conditionalFormatting>
  <conditionalFormatting sqref="F83:AD83">
    <cfRule type="cellIs" priority="2" dxfId="24" operator="lessThan" stopIfTrue="1">
      <formula>50</formula>
    </cfRule>
    <cfRule type="cellIs" priority="3" dxfId="25" operator="lessThan" stopIfTrue="1">
      <formula>50</formula>
    </cfRule>
  </conditionalFormatting>
  <conditionalFormatting sqref="AF38:AF82">
    <cfRule type="cellIs" priority="1" dxfId="24" operator="equal">
      <formula>"GEÇMEZ"</formula>
    </cfRule>
  </conditionalFormatting>
  <hyperlinks>
    <hyperlink ref="AH3" r:id="rId1" display="www.geometriarsivi.com"/>
  </hyperlinks>
  <printOptions horizontalCentered="1" verticalCentered="1"/>
  <pageMargins left="0" right="0" top="0" bottom="0" header="0" footer="0"/>
  <pageSetup fitToHeight="1" fitToWidth="1" horizontalDpi="600" verticalDpi="600" orientation="portrait" paperSize="9" scale="61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AJ88"/>
  <sheetViews>
    <sheetView zoomScalePageLayoutView="0" workbookViewId="0" topLeftCell="A1">
      <selection activeCell="C2" sqref="C2:AF2"/>
    </sheetView>
  </sheetViews>
  <sheetFormatPr defaultColWidth="9.125" defaultRowHeight="12.75"/>
  <cols>
    <col min="1" max="1" width="2.875" style="2" customWidth="1"/>
    <col min="2" max="2" width="2.625" style="2" customWidth="1"/>
    <col min="3" max="3" width="5.50390625" style="2" customWidth="1"/>
    <col min="4" max="4" width="6.625" style="2" customWidth="1"/>
    <col min="5" max="5" width="26.50390625" style="2" customWidth="1"/>
    <col min="6" max="6" width="4.50390625" style="2" customWidth="1"/>
    <col min="7" max="30" width="3.625" style="2" customWidth="1"/>
    <col min="31" max="31" width="5.50390625" style="2" customWidth="1"/>
    <col min="32" max="32" width="10.375" style="2" customWidth="1"/>
    <col min="33" max="33" width="8.50390625" style="2" customWidth="1"/>
    <col min="34" max="34" width="23.50390625" style="10" customWidth="1"/>
    <col min="35" max="35" width="9.125" style="11" customWidth="1"/>
    <col min="36" max="36" width="25.00390625" style="11" customWidth="1"/>
    <col min="37" max="16384" width="9.125" style="2" customWidth="1"/>
  </cols>
  <sheetData>
    <row r="1" ht="9" customHeight="1"/>
    <row r="2" spans="2:36" ht="30" customHeight="1" thickBot="1">
      <c r="B2" s="1"/>
      <c r="C2" s="115" t="s">
        <v>89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7"/>
      <c r="AH2" s="113" t="s">
        <v>18</v>
      </c>
      <c r="AI2" s="113"/>
      <c r="AJ2" s="113"/>
    </row>
    <row r="3" spans="2:36" ht="15" customHeight="1">
      <c r="B3" s="21"/>
      <c r="C3" s="92" t="s">
        <v>12</v>
      </c>
      <c r="D3" s="93"/>
      <c r="E3" s="100" t="str">
        <f>Liste!G4&amp;Liste!H4</f>
        <v>:Ceylanpınar Anadolu İmam Hatip Lisesi</v>
      </c>
      <c r="F3" s="100"/>
      <c r="G3" s="91" t="s">
        <v>15</v>
      </c>
      <c r="H3" s="91"/>
      <c r="I3" s="91"/>
      <c r="J3" s="91"/>
      <c r="K3" s="100" t="str">
        <f>Liste!G6&amp;" "&amp;Liste!H6</f>
        <v>: 9-A</v>
      </c>
      <c r="L3" s="100"/>
      <c r="M3" s="100"/>
      <c r="N3" s="100"/>
      <c r="O3" s="100"/>
      <c r="P3" s="150"/>
      <c r="Q3" s="22"/>
      <c r="R3" s="94" t="s">
        <v>11</v>
      </c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6"/>
      <c r="AG3" s="7"/>
      <c r="AH3" s="114" t="s">
        <v>23</v>
      </c>
      <c r="AI3" s="113"/>
      <c r="AJ3" s="113"/>
    </row>
    <row r="4" spans="2:32" ht="15" customHeight="1" thickBot="1">
      <c r="B4" s="21"/>
      <c r="C4" s="102" t="s">
        <v>13</v>
      </c>
      <c r="D4" s="103"/>
      <c r="E4" s="104" t="str">
        <f>Liste!G5&amp;Liste!H5</f>
        <v>:2017-2018</v>
      </c>
      <c r="F4" s="104"/>
      <c r="G4" s="116" t="s">
        <v>32</v>
      </c>
      <c r="H4" s="116"/>
      <c r="I4" s="116"/>
      <c r="J4" s="116"/>
      <c r="K4" s="104" t="s">
        <v>42</v>
      </c>
      <c r="L4" s="104"/>
      <c r="M4" s="104"/>
      <c r="N4" s="104"/>
      <c r="O4" s="104"/>
      <c r="P4" s="105"/>
      <c r="Q4" s="3"/>
      <c r="R4" s="97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9"/>
    </row>
    <row r="5" spans="2:36" ht="15" customHeight="1">
      <c r="B5" s="21"/>
      <c r="C5" s="102" t="s">
        <v>14</v>
      </c>
      <c r="D5" s="103"/>
      <c r="E5" s="104" t="s">
        <v>44</v>
      </c>
      <c r="F5" s="104"/>
      <c r="G5" s="116" t="s">
        <v>25</v>
      </c>
      <c r="H5" s="116"/>
      <c r="I5" s="116"/>
      <c r="J5" s="116"/>
      <c r="K5" s="104">
        <f>Liste!H7</f>
        <v>0</v>
      </c>
      <c r="L5" s="104"/>
      <c r="M5" s="104"/>
      <c r="N5" s="104"/>
      <c r="O5" s="104"/>
      <c r="P5" s="105"/>
      <c r="Q5" s="22"/>
      <c r="R5" s="137" t="s">
        <v>19</v>
      </c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01" t="e">
        <f>O16</f>
        <v>#DIV/0!</v>
      </c>
      <c r="AE5" s="101"/>
      <c r="AF5" s="47" t="s">
        <v>20</v>
      </c>
      <c r="AH5" s="106" t="s">
        <v>31</v>
      </c>
      <c r="AI5" s="106"/>
      <c r="AJ5" s="106"/>
    </row>
    <row r="6" spans="2:36" ht="15" customHeight="1" thickBot="1">
      <c r="B6" s="21"/>
      <c r="C6" s="118" t="s">
        <v>26</v>
      </c>
      <c r="D6" s="119"/>
      <c r="E6" s="133" t="str">
        <f>Liste!G7&amp;Liste!H8</f>
        <v>:</v>
      </c>
      <c r="F6" s="133"/>
      <c r="G6" s="90"/>
      <c r="H6" s="90"/>
      <c r="I6" s="90"/>
      <c r="J6" s="90"/>
      <c r="K6" s="133"/>
      <c r="L6" s="133"/>
      <c r="M6" s="133"/>
      <c r="N6" s="133"/>
      <c r="O6" s="133"/>
      <c r="P6" s="142"/>
      <c r="Q6" s="22"/>
      <c r="R6" s="139" t="s">
        <v>41</v>
      </c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1"/>
      <c r="AH6" s="106"/>
      <c r="AI6" s="106"/>
      <c r="AJ6" s="106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2"/>
      <c r="R7" s="107">
        <f>CONCATENATE(AJ9,AJ10,AJ11,AJ12,AJ13,AJ14,AJ15,AJ16,AJ17,AJ18,AJ19,AJ20,AJ21,AJ23,AJ24,AJ25,AJ26,AJ27,AJ28,AJ29,AJ30,AJ31,AJ32,AJ33)</f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9"/>
      <c r="AH7" s="106"/>
      <c r="AI7" s="106"/>
      <c r="AJ7" s="106"/>
    </row>
    <row r="8" spans="2:32" ht="21" customHeight="1">
      <c r="B8" s="1"/>
      <c r="C8" s="143" t="s">
        <v>88</v>
      </c>
      <c r="D8" s="144"/>
      <c r="E8" s="144"/>
      <c r="F8" s="25" t="s">
        <v>16</v>
      </c>
      <c r="G8" s="3"/>
      <c r="H8" s="147" t="s">
        <v>9</v>
      </c>
      <c r="I8" s="148"/>
      <c r="J8" s="148"/>
      <c r="K8" s="148"/>
      <c r="L8" s="148"/>
      <c r="M8" s="148"/>
      <c r="N8" s="148"/>
      <c r="O8" s="148"/>
      <c r="P8" s="149"/>
      <c r="Q8" s="23"/>
      <c r="R8" s="107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9"/>
    </row>
    <row r="9" spans="2:36" ht="19.5" customHeight="1">
      <c r="B9" s="1"/>
      <c r="C9" s="35">
        <v>1</v>
      </c>
      <c r="D9" s="117"/>
      <c r="E9" s="117"/>
      <c r="F9" s="36"/>
      <c r="G9" s="3"/>
      <c r="H9" s="120" t="s">
        <v>33</v>
      </c>
      <c r="I9" s="121"/>
      <c r="J9" s="121"/>
      <c r="K9" s="121"/>
      <c r="L9" s="121"/>
      <c r="M9" s="121"/>
      <c r="N9" s="121"/>
      <c r="O9" s="125">
        <f>COUNTIF(AF38:AF73,"GEÇMEZ")</f>
        <v>0</v>
      </c>
      <c r="P9" s="126"/>
      <c r="Q9" s="23"/>
      <c r="R9" s="107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9"/>
      <c r="AH9" s="12">
        <f aca="true" t="shared" si="0" ref="AH9:AH33">IF(D9=0,"",D9)</f>
      </c>
      <c r="AI9" s="13" t="str">
        <f>F83</f>
        <v> </v>
      </c>
      <c r="AJ9" s="11">
        <f>IF(AI9&lt;50,"    * "&amp;AH9,"")</f>
      </c>
    </row>
    <row r="10" spans="2:36" ht="19.5" customHeight="1">
      <c r="B10" s="1"/>
      <c r="C10" s="35">
        <v>2</v>
      </c>
      <c r="D10" s="117"/>
      <c r="E10" s="117"/>
      <c r="F10" s="36"/>
      <c r="G10" s="3"/>
      <c r="H10" s="120" t="s">
        <v>34</v>
      </c>
      <c r="I10" s="121"/>
      <c r="J10" s="121"/>
      <c r="K10" s="121"/>
      <c r="L10" s="121"/>
      <c r="M10" s="121"/>
      <c r="N10" s="121"/>
      <c r="O10" s="125">
        <f>COUNTIF(AF38:AF73,"GEÇER")</f>
        <v>0</v>
      </c>
      <c r="P10" s="126"/>
      <c r="Q10" s="23"/>
      <c r="R10" s="107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9"/>
      <c r="AH10" s="12">
        <f t="shared" si="0"/>
      </c>
      <c r="AI10" s="13" t="str">
        <f>G83</f>
        <v> </v>
      </c>
      <c r="AJ10" s="11">
        <f aca="true" t="shared" si="1" ref="AJ10:AJ27">IF(AI10&lt;50,"    * "&amp;AH10,"")</f>
      </c>
    </row>
    <row r="11" spans="2:36" ht="19.5" customHeight="1">
      <c r="B11" s="1"/>
      <c r="C11" s="35">
        <v>3</v>
      </c>
      <c r="D11" s="117"/>
      <c r="E11" s="117"/>
      <c r="F11" s="36"/>
      <c r="G11" s="3"/>
      <c r="H11" s="120" t="s">
        <v>35</v>
      </c>
      <c r="I11" s="121"/>
      <c r="J11" s="121"/>
      <c r="K11" s="121"/>
      <c r="L11" s="121"/>
      <c r="M11" s="121"/>
      <c r="N11" s="121"/>
      <c r="O11" s="125">
        <f>COUNTIF(AF38:AF73,"ORTA")</f>
        <v>0</v>
      </c>
      <c r="P11" s="126"/>
      <c r="Q11" s="23"/>
      <c r="R11" s="110" t="s">
        <v>79</v>
      </c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2"/>
      <c r="AH11" s="12">
        <f t="shared" si="0"/>
      </c>
      <c r="AI11" s="13" t="str">
        <f>H83</f>
        <v> </v>
      </c>
      <c r="AJ11" s="11">
        <f t="shared" si="1"/>
      </c>
    </row>
    <row r="12" spans="2:36" ht="19.5" customHeight="1">
      <c r="B12" s="1"/>
      <c r="C12" s="35">
        <v>4</v>
      </c>
      <c r="D12" s="117"/>
      <c r="E12" s="117"/>
      <c r="F12" s="36"/>
      <c r="G12" s="3"/>
      <c r="H12" s="120" t="s">
        <v>36</v>
      </c>
      <c r="I12" s="121"/>
      <c r="J12" s="121"/>
      <c r="K12" s="121"/>
      <c r="L12" s="121"/>
      <c r="M12" s="121"/>
      <c r="N12" s="121"/>
      <c r="O12" s="125">
        <f>COUNTIF(AF38:AF73,"İYİ")</f>
        <v>0</v>
      </c>
      <c r="P12" s="126"/>
      <c r="Q12" s="23"/>
      <c r="R12" s="110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2"/>
      <c r="AH12" s="12">
        <f t="shared" si="0"/>
      </c>
      <c r="AI12" s="13" t="str">
        <f>I83</f>
        <v> </v>
      </c>
      <c r="AJ12" s="11">
        <f t="shared" si="1"/>
      </c>
    </row>
    <row r="13" spans="2:36" ht="19.5" customHeight="1">
      <c r="B13" s="1"/>
      <c r="C13" s="35">
        <v>5</v>
      </c>
      <c r="D13" s="117"/>
      <c r="E13" s="117"/>
      <c r="F13" s="36"/>
      <c r="G13" s="3"/>
      <c r="H13" s="120" t="s">
        <v>37</v>
      </c>
      <c r="I13" s="121"/>
      <c r="J13" s="121"/>
      <c r="K13" s="121"/>
      <c r="L13" s="121"/>
      <c r="M13" s="121"/>
      <c r="N13" s="121"/>
      <c r="O13" s="125">
        <f>COUNTIF(AF38:AF73,"PEKİYİ")</f>
        <v>0</v>
      </c>
      <c r="P13" s="126"/>
      <c r="Q13" s="23"/>
      <c r="R13" s="110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2"/>
      <c r="AH13" s="12">
        <f t="shared" si="0"/>
      </c>
      <c r="AI13" s="13" t="str">
        <f>J83</f>
        <v> </v>
      </c>
      <c r="AJ13" s="11">
        <f t="shared" si="1"/>
      </c>
    </row>
    <row r="14" spans="2:36" ht="19.5" customHeight="1">
      <c r="B14" s="1"/>
      <c r="C14" s="35">
        <v>6</v>
      </c>
      <c r="D14" s="117"/>
      <c r="E14" s="117"/>
      <c r="F14" s="36"/>
      <c r="G14" s="3"/>
      <c r="H14" s="122"/>
      <c r="I14" s="123"/>
      <c r="J14" s="123"/>
      <c r="K14" s="123"/>
      <c r="L14" s="123"/>
      <c r="M14" s="123"/>
      <c r="N14" s="123"/>
      <c r="O14" s="123"/>
      <c r="P14" s="124"/>
      <c r="Q14" s="23"/>
      <c r="R14" s="110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2"/>
      <c r="AH14" s="12">
        <f t="shared" si="0"/>
      </c>
      <c r="AI14" s="13" t="str">
        <f>K83</f>
        <v> </v>
      </c>
      <c r="AJ14" s="11">
        <f t="shared" si="1"/>
      </c>
    </row>
    <row r="15" spans="2:36" ht="17.25" customHeight="1">
      <c r="B15" s="1"/>
      <c r="C15" s="35">
        <v>7</v>
      </c>
      <c r="D15" s="117"/>
      <c r="E15" s="117"/>
      <c r="F15" s="36"/>
      <c r="G15" s="3"/>
      <c r="H15" s="120" t="s">
        <v>10</v>
      </c>
      <c r="I15" s="121"/>
      <c r="J15" s="121"/>
      <c r="K15" s="121"/>
      <c r="L15" s="121"/>
      <c r="M15" s="121"/>
      <c r="N15" s="121"/>
      <c r="O15" s="160" t="str">
        <f>IF(COUNT(AE38:AE73)=0," ",SUM(AE38:AE73)/COUNT(AE38:AE73))</f>
        <v> </v>
      </c>
      <c r="P15" s="161"/>
      <c r="Q15" s="24"/>
      <c r="R15" s="48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152">
        <f>Liste!H8</f>
        <v>0</v>
      </c>
      <c r="AD15" s="152"/>
      <c r="AE15" s="152"/>
      <c r="AF15" s="153"/>
      <c r="AH15" s="12">
        <f t="shared" si="0"/>
      </c>
      <c r="AI15" s="13" t="str">
        <f>L83</f>
        <v> </v>
      </c>
      <c r="AJ15" s="11">
        <f t="shared" si="1"/>
      </c>
    </row>
    <row r="16" spans="2:36" ht="19.5" customHeight="1" thickBot="1">
      <c r="B16" s="1"/>
      <c r="C16" s="35">
        <v>8</v>
      </c>
      <c r="D16" s="117"/>
      <c r="E16" s="117"/>
      <c r="F16" s="36"/>
      <c r="G16" s="3"/>
      <c r="H16" s="145" t="s">
        <v>40</v>
      </c>
      <c r="I16" s="146"/>
      <c r="J16" s="146"/>
      <c r="K16" s="146"/>
      <c r="L16" s="146"/>
      <c r="M16" s="146"/>
      <c r="N16" s="146"/>
      <c r="O16" s="131" t="e">
        <f>SUM(O10:O13)/SUM(O9:O14)</f>
        <v>#DIV/0!</v>
      </c>
      <c r="P16" s="132"/>
      <c r="Q16" s="23"/>
      <c r="R16" s="50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154">
        <f>Liste!H9</f>
        <v>0</v>
      </c>
      <c r="AD16" s="154"/>
      <c r="AE16" s="154"/>
      <c r="AF16" s="155"/>
      <c r="AH16" s="12">
        <f t="shared" si="0"/>
      </c>
      <c r="AI16" s="13" t="str">
        <f>M83</f>
        <v> </v>
      </c>
      <c r="AJ16" s="11">
        <f t="shared" si="1"/>
      </c>
    </row>
    <row r="17" spans="2:36" ht="19.5" customHeight="1" thickBot="1">
      <c r="B17" s="1"/>
      <c r="C17" s="35">
        <v>9</v>
      </c>
      <c r="D17" s="117"/>
      <c r="E17" s="117"/>
      <c r="F17" s="3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>
        <f t="shared" si="0"/>
      </c>
      <c r="AI17" s="13" t="str">
        <f>N83</f>
        <v> </v>
      </c>
      <c r="AJ17" s="11">
        <f t="shared" si="1"/>
      </c>
    </row>
    <row r="18" spans="2:36" ht="19.5" customHeight="1">
      <c r="B18" s="1"/>
      <c r="C18" s="35">
        <v>10</v>
      </c>
      <c r="D18" s="117"/>
      <c r="E18" s="117"/>
      <c r="F18" s="36"/>
      <c r="G18" s="22"/>
      <c r="H18" s="157" t="s">
        <v>17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9"/>
      <c r="AH18" s="12">
        <f t="shared" si="0"/>
      </c>
      <c r="AI18" s="13" t="str">
        <f>O83</f>
        <v> </v>
      </c>
      <c r="AJ18" s="11">
        <f t="shared" si="1"/>
      </c>
    </row>
    <row r="19" spans="2:36" ht="19.5" customHeight="1">
      <c r="B19" s="1"/>
      <c r="C19" s="35">
        <v>11</v>
      </c>
      <c r="D19" s="117"/>
      <c r="E19" s="117"/>
      <c r="F19" s="36"/>
      <c r="G19" s="22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H19" s="12">
        <f t="shared" si="0"/>
      </c>
      <c r="AI19" s="13" t="str">
        <f>P83</f>
        <v> </v>
      </c>
      <c r="AJ19" s="11">
        <f t="shared" si="1"/>
      </c>
    </row>
    <row r="20" spans="2:36" ht="19.5" customHeight="1">
      <c r="B20" s="1"/>
      <c r="C20" s="35">
        <v>12</v>
      </c>
      <c r="D20" s="117"/>
      <c r="E20" s="117"/>
      <c r="F20" s="36"/>
      <c r="G20" s="22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H20" s="12">
        <f t="shared" si="0"/>
      </c>
      <c r="AI20" s="13" t="str">
        <f>Q83</f>
        <v> </v>
      </c>
      <c r="AJ20" s="11">
        <f t="shared" si="1"/>
      </c>
    </row>
    <row r="21" spans="2:36" ht="19.5" customHeight="1">
      <c r="B21" s="1"/>
      <c r="C21" s="35">
        <v>13</v>
      </c>
      <c r="D21" s="117"/>
      <c r="E21" s="117"/>
      <c r="F21" s="36"/>
      <c r="G21" s="22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1"/>
      <c r="AH21" s="12">
        <f t="shared" si="0"/>
      </c>
      <c r="AI21" s="13" t="str">
        <f>R83</f>
        <v> </v>
      </c>
      <c r="AJ21" s="11">
        <f t="shared" si="1"/>
      </c>
    </row>
    <row r="22" spans="2:36" ht="19.5" customHeight="1">
      <c r="B22" s="1"/>
      <c r="C22" s="35">
        <v>14</v>
      </c>
      <c r="D22" s="117"/>
      <c r="E22" s="117"/>
      <c r="F22" s="36"/>
      <c r="G22" s="22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  <c r="AH22" s="12">
        <f t="shared" si="0"/>
      </c>
      <c r="AI22" s="13" t="str">
        <f>S83</f>
        <v> </v>
      </c>
      <c r="AJ22" s="11">
        <f t="shared" si="1"/>
      </c>
    </row>
    <row r="23" spans="2:36" ht="19.5" customHeight="1">
      <c r="B23" s="1"/>
      <c r="C23" s="35">
        <v>15</v>
      </c>
      <c r="D23" s="117"/>
      <c r="E23" s="117"/>
      <c r="F23" s="36"/>
      <c r="G23" s="22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  <c r="AH23" s="12">
        <f t="shared" si="0"/>
      </c>
      <c r="AI23" s="13" t="str">
        <f>T83</f>
        <v> </v>
      </c>
      <c r="AJ23" s="11">
        <f t="shared" si="1"/>
      </c>
    </row>
    <row r="24" spans="2:36" ht="19.5" customHeight="1">
      <c r="B24" s="1"/>
      <c r="C24" s="35">
        <v>16</v>
      </c>
      <c r="D24" s="117"/>
      <c r="E24" s="117"/>
      <c r="F24" s="36"/>
      <c r="G24" s="22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  <c r="AH24" s="12">
        <f t="shared" si="0"/>
      </c>
      <c r="AI24" s="13" t="str">
        <f>U83</f>
        <v> </v>
      </c>
      <c r="AJ24" s="11">
        <f t="shared" si="1"/>
      </c>
    </row>
    <row r="25" spans="2:36" ht="19.5" customHeight="1">
      <c r="B25" s="1"/>
      <c r="C25" s="35">
        <v>17</v>
      </c>
      <c r="D25" s="117"/>
      <c r="E25" s="117"/>
      <c r="F25" s="36"/>
      <c r="G25" s="22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  <c r="AH25" s="12">
        <f t="shared" si="0"/>
      </c>
      <c r="AI25" s="13" t="str">
        <f>V83</f>
        <v> </v>
      </c>
      <c r="AJ25" s="11">
        <f t="shared" si="1"/>
      </c>
    </row>
    <row r="26" spans="2:36" ht="19.5" customHeight="1">
      <c r="B26" s="1"/>
      <c r="C26" s="35">
        <v>18</v>
      </c>
      <c r="D26" s="117"/>
      <c r="E26" s="117"/>
      <c r="F26" s="36"/>
      <c r="G26" s="22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1"/>
      <c r="AH26" s="12">
        <f t="shared" si="0"/>
      </c>
      <c r="AI26" s="13" t="str">
        <f>W83</f>
        <v> </v>
      </c>
      <c r="AJ26" s="11">
        <f t="shared" si="1"/>
      </c>
    </row>
    <row r="27" spans="2:36" ht="19.5" customHeight="1">
      <c r="B27" s="1"/>
      <c r="C27" s="35">
        <v>19</v>
      </c>
      <c r="D27" s="117"/>
      <c r="E27" s="117"/>
      <c r="F27" s="36"/>
      <c r="G27" s="22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1"/>
      <c r="AH27" s="12">
        <f t="shared" si="0"/>
      </c>
      <c r="AI27" s="13" t="str">
        <f>X83</f>
        <v> </v>
      </c>
      <c r="AJ27" s="11">
        <f t="shared" si="1"/>
      </c>
    </row>
    <row r="28" spans="2:36" ht="19.5" customHeight="1">
      <c r="B28" s="1"/>
      <c r="C28" s="35">
        <v>20</v>
      </c>
      <c r="D28" s="117"/>
      <c r="E28" s="117"/>
      <c r="F28" s="36"/>
      <c r="G28" s="22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1"/>
      <c r="AH28" s="12">
        <f t="shared" si="0"/>
      </c>
      <c r="AI28" s="13" t="str">
        <f>Y83</f>
        <v> </v>
      </c>
      <c r="AJ28" s="11">
        <f aca="true" t="shared" si="2" ref="AJ28:AJ33">IF(AI28&lt;50,"    * "&amp;AH28,"")</f>
      </c>
    </row>
    <row r="29" spans="2:36" ht="19.5" customHeight="1">
      <c r="B29" s="1"/>
      <c r="C29" s="35">
        <v>21</v>
      </c>
      <c r="D29" s="117"/>
      <c r="E29" s="117"/>
      <c r="F29" s="36"/>
      <c r="G29" s="22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1"/>
      <c r="AH29" s="12">
        <f t="shared" si="0"/>
      </c>
      <c r="AI29" s="13" t="str">
        <f>Z83</f>
        <v> </v>
      </c>
      <c r="AJ29" s="11">
        <f t="shared" si="2"/>
      </c>
    </row>
    <row r="30" spans="2:36" ht="19.5" customHeight="1">
      <c r="B30" s="1"/>
      <c r="C30" s="35">
        <v>22</v>
      </c>
      <c r="D30" s="117"/>
      <c r="E30" s="117"/>
      <c r="F30" s="36"/>
      <c r="G30" s="22"/>
      <c r="H30" s="2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1"/>
      <c r="AH30" s="12">
        <f t="shared" si="0"/>
      </c>
      <c r="AI30" s="13" t="str">
        <f>AA83</f>
        <v> </v>
      </c>
      <c r="AJ30" s="11">
        <f t="shared" si="2"/>
      </c>
    </row>
    <row r="31" spans="2:36" ht="19.5" customHeight="1">
      <c r="B31" s="1"/>
      <c r="C31" s="35">
        <v>23</v>
      </c>
      <c r="D31" s="117"/>
      <c r="E31" s="117"/>
      <c r="F31" s="36"/>
      <c r="G31" s="22"/>
      <c r="H31" s="29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/>
      <c r="AH31" s="12">
        <f t="shared" si="0"/>
      </c>
      <c r="AI31" s="13" t="str">
        <f>AB83</f>
        <v> </v>
      </c>
      <c r="AJ31" s="11">
        <f t="shared" si="2"/>
      </c>
    </row>
    <row r="32" spans="2:36" ht="19.5" customHeight="1">
      <c r="B32" s="1"/>
      <c r="C32" s="35">
        <v>24</v>
      </c>
      <c r="D32" s="117"/>
      <c r="E32" s="117"/>
      <c r="F32" s="36"/>
      <c r="G32" s="22"/>
      <c r="H32" s="29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1"/>
      <c r="AH32" s="12">
        <f t="shared" si="0"/>
      </c>
      <c r="AI32" s="13" t="str">
        <f>AC83</f>
        <v> </v>
      </c>
      <c r="AJ32" s="11">
        <f t="shared" si="2"/>
      </c>
    </row>
    <row r="33" spans="2:36" ht="19.5" customHeight="1">
      <c r="B33" s="1"/>
      <c r="C33" s="35">
        <v>25</v>
      </c>
      <c r="D33" s="117"/>
      <c r="E33" s="117"/>
      <c r="F33" s="36"/>
      <c r="G33" s="22"/>
      <c r="H33" s="29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1"/>
      <c r="AH33" s="12">
        <f t="shared" si="0"/>
      </c>
      <c r="AI33" s="13" t="str">
        <f>AD83</f>
        <v> </v>
      </c>
      <c r="AJ33" s="11">
        <f t="shared" si="2"/>
      </c>
    </row>
    <row r="34" spans="2:35" ht="19.5" customHeight="1" thickBot="1">
      <c r="B34" s="1"/>
      <c r="C34" s="134" t="s">
        <v>8</v>
      </c>
      <c r="D34" s="135"/>
      <c r="E34" s="136"/>
      <c r="F34" s="37">
        <f>SUM(F9:F33)</f>
        <v>0</v>
      </c>
      <c r="G34" s="22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4"/>
      <c r="AH34" s="12"/>
      <c r="AI34" s="13"/>
    </row>
    <row r="35" spans="2:35" ht="27" customHeight="1" thickBot="1">
      <c r="B35" s="1"/>
      <c r="C35" s="3"/>
      <c r="D35" s="3"/>
      <c r="E35" s="3"/>
      <c r="F35" s="3"/>
      <c r="G35" s="3"/>
      <c r="H35" s="2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5" ht="24.75" customHeight="1">
      <c r="B36" s="1"/>
      <c r="C36" s="129" t="s">
        <v>0</v>
      </c>
      <c r="D36" s="130"/>
      <c r="E36" s="130"/>
      <c r="F36" s="130" t="s">
        <v>1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63" t="s">
        <v>6</v>
      </c>
      <c r="AF36" s="165" t="s">
        <v>2</v>
      </c>
      <c r="AH36" s="12"/>
      <c r="AI36" s="13"/>
    </row>
    <row r="37" spans="2:35" ht="24.75" customHeight="1">
      <c r="B37" s="1"/>
      <c r="C37" s="27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64"/>
      <c r="AF37" s="166"/>
      <c r="AH37" s="12"/>
      <c r="AI37" s="13"/>
    </row>
    <row r="38" spans="2:35" ht="15" customHeight="1">
      <c r="B38" s="1"/>
      <c r="C38" s="28">
        <v>1</v>
      </c>
      <c r="D38" s="61" t="str">
        <f>IF(Liste!C5=0," ",Liste!C5)</f>
        <v> </v>
      </c>
      <c r="E38" s="61" t="str">
        <f>IF(Liste!D5=0," ",Liste!D5)</f>
        <v> 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1" t="str">
        <f aca="true" t="shared" si="3" ref="AE38:AE71">IF(COUNTBLANK(F38:AD38)=COLUMNS(F38:AD38)," ",IF(SUM(F38:AD38)=0,0,SUM(F38:AD38)))</f>
        <v> </v>
      </c>
      <c r="AF38" s="42" t="str">
        <f>IF(AE38=" "," ",IF(AE38&gt;=85,"PEKİYİ",IF(AE38&gt;=70,"İYİ",IF(AE38&gt;=60,"ORTA",IF(AE38&gt;=50,"GEÇER",IF(AE38&lt;50,"GEÇMEZ"))))))</f>
        <v> </v>
      </c>
      <c r="AH38" s="12"/>
      <c r="AI38" s="13"/>
    </row>
    <row r="39" spans="2:35" ht="15" customHeight="1">
      <c r="B39" s="1"/>
      <c r="C39" s="28">
        <v>2</v>
      </c>
      <c r="D39" s="61" t="str">
        <f>IF(Liste!C6=0," ",Liste!C6)</f>
        <v> </v>
      </c>
      <c r="E39" s="61" t="str">
        <f>IF(Liste!D6=0," ",Liste!D6)</f>
        <v> 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1" t="str">
        <f t="shared" si="3"/>
        <v> </v>
      </c>
      <c r="AF39" s="42" t="str">
        <f aca="true" t="shared" si="4" ref="AF39:AF71">IF(AE39=" "," ",IF(AE39&gt;=85,"PEKİYİ",IF(AE39&gt;=70,"İYİ",IF(AE39&gt;=60,"ORTA",IF(AE39&gt;=50,"GEÇER",IF(AE39&lt;50,"GEÇMEZ",0))))))</f>
        <v> </v>
      </c>
      <c r="AH39" s="12"/>
      <c r="AI39" s="13"/>
    </row>
    <row r="40" spans="2:35" ht="15" customHeight="1">
      <c r="B40" s="1"/>
      <c r="C40" s="28">
        <v>3</v>
      </c>
      <c r="D40" s="61" t="str">
        <f>IF(Liste!C7=0," ",Liste!C7)</f>
        <v> </v>
      </c>
      <c r="E40" s="61" t="str">
        <f>IF(Liste!D7=0," ",Liste!D7)</f>
        <v> 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1" t="str">
        <f t="shared" si="3"/>
        <v> </v>
      </c>
      <c r="AF40" s="42" t="str">
        <f t="shared" si="4"/>
        <v> </v>
      </c>
      <c r="AH40" s="12"/>
      <c r="AI40" s="13"/>
    </row>
    <row r="41" spans="2:35" ht="15" customHeight="1">
      <c r="B41" s="1"/>
      <c r="C41" s="28">
        <v>4</v>
      </c>
      <c r="D41" s="61" t="str">
        <f>IF(Liste!C8=0," ",Liste!C8)</f>
        <v> </v>
      </c>
      <c r="E41" s="61" t="str">
        <f>IF(Liste!D8=0," ",Liste!D8)</f>
        <v> 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1" t="str">
        <f t="shared" si="3"/>
        <v> </v>
      </c>
      <c r="AF41" s="42" t="str">
        <f t="shared" si="4"/>
        <v> </v>
      </c>
      <c r="AH41" s="12"/>
      <c r="AI41" s="13"/>
    </row>
    <row r="42" spans="2:34" ht="15" customHeight="1">
      <c r="B42" s="1"/>
      <c r="C42" s="28">
        <v>5</v>
      </c>
      <c r="D42" s="61" t="str">
        <f>IF(Liste!C9=0," ",Liste!C9)</f>
        <v> </v>
      </c>
      <c r="E42" s="61" t="str">
        <f>IF(Liste!D9=0," ",Liste!D9)</f>
        <v> 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1" t="str">
        <f t="shared" si="3"/>
        <v> </v>
      </c>
      <c r="AF42" s="42" t="str">
        <f t="shared" si="4"/>
        <v> </v>
      </c>
      <c r="AH42" s="14"/>
    </row>
    <row r="43" spans="2:34" ht="15" customHeight="1">
      <c r="B43" s="1"/>
      <c r="C43" s="28">
        <v>6</v>
      </c>
      <c r="D43" s="61" t="str">
        <f>IF(Liste!C10=0," ",Liste!C10)</f>
        <v> </v>
      </c>
      <c r="E43" s="61" t="str">
        <f>IF(Liste!D10=0," ",Liste!D10)</f>
        <v> 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1" t="str">
        <f t="shared" si="3"/>
        <v> </v>
      </c>
      <c r="AF43" s="42" t="str">
        <f t="shared" si="4"/>
        <v> </v>
      </c>
      <c r="AH43" s="14"/>
    </row>
    <row r="44" spans="2:34" ht="15" customHeight="1">
      <c r="B44" s="1"/>
      <c r="C44" s="28">
        <v>7</v>
      </c>
      <c r="D44" s="61" t="str">
        <f>IF(Liste!C11=0," ",Liste!C11)</f>
        <v> </v>
      </c>
      <c r="E44" s="61" t="str">
        <f>IF(Liste!D11=0," ",Liste!D11)</f>
        <v> 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1" t="str">
        <f t="shared" si="3"/>
        <v> </v>
      </c>
      <c r="AF44" s="42" t="str">
        <f t="shared" si="4"/>
        <v> </v>
      </c>
      <c r="AH44" s="14"/>
    </row>
    <row r="45" spans="2:34" ht="15" customHeight="1">
      <c r="B45" s="1"/>
      <c r="C45" s="28">
        <v>8</v>
      </c>
      <c r="D45" s="61" t="str">
        <f>IF(Liste!C12=0," ",Liste!C12)</f>
        <v> </v>
      </c>
      <c r="E45" s="61" t="str">
        <f>IF(Liste!D12=0," ",Liste!D12)</f>
        <v> 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1" t="str">
        <f t="shared" si="3"/>
        <v> </v>
      </c>
      <c r="AF45" s="42" t="str">
        <f t="shared" si="4"/>
        <v> </v>
      </c>
      <c r="AH45" s="14"/>
    </row>
    <row r="46" spans="2:34" ht="15" customHeight="1">
      <c r="B46" s="1"/>
      <c r="C46" s="28">
        <v>9</v>
      </c>
      <c r="D46" s="61" t="str">
        <f>IF(Liste!C13=0," ",Liste!C13)</f>
        <v> </v>
      </c>
      <c r="E46" s="61" t="str">
        <f>IF(Liste!D13=0," ",Liste!D13)</f>
        <v> 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1" t="str">
        <f t="shared" si="3"/>
        <v> </v>
      </c>
      <c r="AF46" s="42" t="str">
        <f t="shared" si="4"/>
        <v> </v>
      </c>
      <c r="AH46" s="14"/>
    </row>
    <row r="47" spans="2:34" ht="15" customHeight="1">
      <c r="B47" s="1"/>
      <c r="C47" s="28">
        <v>10</v>
      </c>
      <c r="D47" s="61" t="str">
        <f>IF(Liste!C14=0," ",Liste!C14)</f>
        <v> </v>
      </c>
      <c r="E47" s="61" t="str">
        <f>IF(Liste!D14=0," ",Liste!D14)</f>
        <v> 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1" t="str">
        <f t="shared" si="3"/>
        <v> </v>
      </c>
      <c r="AF47" s="42" t="str">
        <f t="shared" si="4"/>
        <v> </v>
      </c>
      <c r="AH47" s="14"/>
    </row>
    <row r="48" spans="2:34" ht="15" customHeight="1">
      <c r="B48" s="1"/>
      <c r="C48" s="28">
        <v>11</v>
      </c>
      <c r="D48" s="61" t="str">
        <f>IF(Liste!C15=0," ",Liste!C15)</f>
        <v> </v>
      </c>
      <c r="E48" s="61" t="str">
        <f>IF(Liste!D15=0," ",Liste!D15)</f>
        <v> 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1" t="str">
        <f t="shared" si="3"/>
        <v> </v>
      </c>
      <c r="AF48" s="42" t="str">
        <f t="shared" si="4"/>
        <v> </v>
      </c>
      <c r="AH48" s="14"/>
    </row>
    <row r="49" spans="2:34" ht="15" customHeight="1">
      <c r="B49" s="1"/>
      <c r="C49" s="28">
        <v>12</v>
      </c>
      <c r="D49" s="61" t="str">
        <f>IF(Liste!C16=0," ",Liste!C16)</f>
        <v> </v>
      </c>
      <c r="E49" s="61" t="str">
        <f>IF(Liste!D16=0," ",Liste!D16)</f>
        <v> 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1" t="str">
        <f t="shared" si="3"/>
        <v> </v>
      </c>
      <c r="AF49" s="42" t="str">
        <f t="shared" si="4"/>
        <v> </v>
      </c>
      <c r="AH49" s="14"/>
    </row>
    <row r="50" spans="2:34" ht="15" customHeight="1">
      <c r="B50" s="1"/>
      <c r="C50" s="28">
        <v>13</v>
      </c>
      <c r="D50" s="61" t="str">
        <f>IF(Liste!C17=0," ",Liste!C17)</f>
        <v> </v>
      </c>
      <c r="E50" s="61" t="str">
        <f>IF(Liste!D17=0," ",Liste!D17)</f>
        <v> 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1" t="str">
        <f t="shared" si="3"/>
        <v> </v>
      </c>
      <c r="AF50" s="42" t="str">
        <f t="shared" si="4"/>
        <v> </v>
      </c>
      <c r="AH50" s="14"/>
    </row>
    <row r="51" spans="2:34" ht="15" customHeight="1">
      <c r="B51" s="1"/>
      <c r="C51" s="28">
        <v>14</v>
      </c>
      <c r="D51" s="61" t="str">
        <f>IF(Liste!C18=0," ",Liste!C18)</f>
        <v> </v>
      </c>
      <c r="E51" s="61" t="str">
        <f>IF(Liste!D18=0," ",Liste!D18)</f>
        <v> 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1" t="str">
        <f t="shared" si="3"/>
        <v> </v>
      </c>
      <c r="AF51" s="42" t="str">
        <f t="shared" si="4"/>
        <v> </v>
      </c>
      <c r="AH51" s="14"/>
    </row>
    <row r="52" spans="2:34" ht="15" customHeight="1">
      <c r="B52" s="1"/>
      <c r="C52" s="28">
        <v>15</v>
      </c>
      <c r="D52" s="61" t="str">
        <f>IF(Liste!C19=0," ",Liste!C19)</f>
        <v> </v>
      </c>
      <c r="E52" s="61" t="str">
        <f>IF(Liste!D19=0," ",Liste!D19)</f>
        <v> 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1" t="str">
        <f t="shared" si="3"/>
        <v> </v>
      </c>
      <c r="AF52" s="42" t="str">
        <f t="shared" si="4"/>
        <v> </v>
      </c>
      <c r="AH52" s="14"/>
    </row>
    <row r="53" spans="2:34" ht="15" customHeight="1">
      <c r="B53" s="1"/>
      <c r="C53" s="28">
        <v>16</v>
      </c>
      <c r="D53" s="61" t="str">
        <f>IF(Liste!C20=0," ",Liste!C20)</f>
        <v> </v>
      </c>
      <c r="E53" s="61" t="str">
        <f>IF(Liste!D20=0," ",Liste!D20)</f>
        <v> 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1" t="str">
        <f t="shared" si="3"/>
        <v> </v>
      </c>
      <c r="AF53" s="42" t="str">
        <f t="shared" si="4"/>
        <v> </v>
      </c>
      <c r="AH53" s="14"/>
    </row>
    <row r="54" spans="2:34" ht="15" customHeight="1">
      <c r="B54" s="1"/>
      <c r="C54" s="28">
        <v>17</v>
      </c>
      <c r="D54" s="61" t="str">
        <f>IF(Liste!C21=0," ",Liste!C21)</f>
        <v> </v>
      </c>
      <c r="E54" s="61" t="str">
        <f>IF(Liste!D21=0," ",Liste!D21)</f>
        <v> 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1" t="str">
        <f t="shared" si="3"/>
        <v> </v>
      </c>
      <c r="AF54" s="42" t="str">
        <f t="shared" si="4"/>
        <v> </v>
      </c>
      <c r="AH54" s="14"/>
    </row>
    <row r="55" spans="2:34" ht="15" customHeight="1">
      <c r="B55" s="1"/>
      <c r="C55" s="28">
        <v>18</v>
      </c>
      <c r="D55" s="61" t="str">
        <f>IF(Liste!C22=0," ",Liste!C22)</f>
        <v> </v>
      </c>
      <c r="E55" s="61" t="str">
        <f>IF(Liste!D22=0," ",Liste!D22)</f>
        <v> 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1" t="str">
        <f t="shared" si="3"/>
        <v> </v>
      </c>
      <c r="AF55" s="42" t="str">
        <f t="shared" si="4"/>
        <v> </v>
      </c>
      <c r="AH55" s="14"/>
    </row>
    <row r="56" spans="2:34" ht="15" customHeight="1">
      <c r="B56" s="1"/>
      <c r="C56" s="28">
        <v>19</v>
      </c>
      <c r="D56" s="61" t="str">
        <f>IF(Liste!C23=0," ",Liste!C23)</f>
        <v> </v>
      </c>
      <c r="E56" s="61" t="str">
        <f>IF(Liste!D23=0," ",Liste!D23)</f>
        <v> 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1" t="str">
        <f t="shared" si="3"/>
        <v> </v>
      </c>
      <c r="AF56" s="42" t="str">
        <f t="shared" si="4"/>
        <v> </v>
      </c>
      <c r="AH56" s="14"/>
    </row>
    <row r="57" spans="2:34" ht="15" customHeight="1">
      <c r="B57" s="1"/>
      <c r="C57" s="28">
        <v>20</v>
      </c>
      <c r="D57" s="61" t="str">
        <f>IF(Liste!C24=0," ",Liste!C24)</f>
        <v> </v>
      </c>
      <c r="E57" s="61" t="str">
        <f>IF(Liste!D24=0," ",Liste!D24)</f>
        <v> 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1" t="str">
        <f t="shared" si="3"/>
        <v> </v>
      </c>
      <c r="AF57" s="42" t="str">
        <f t="shared" si="4"/>
        <v> </v>
      </c>
      <c r="AH57" s="14"/>
    </row>
    <row r="58" spans="2:34" ht="15" customHeight="1">
      <c r="B58" s="1"/>
      <c r="C58" s="28">
        <v>21</v>
      </c>
      <c r="D58" s="61" t="str">
        <f>IF(Liste!C25=0," ",Liste!C25)</f>
        <v> </v>
      </c>
      <c r="E58" s="61" t="str">
        <f>IF(Liste!D25=0," ",Liste!D25)</f>
        <v> 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1" t="str">
        <f t="shared" si="3"/>
        <v> </v>
      </c>
      <c r="AF58" s="42" t="str">
        <f t="shared" si="4"/>
        <v> </v>
      </c>
      <c r="AH58" s="14"/>
    </row>
    <row r="59" spans="2:34" ht="15" customHeight="1">
      <c r="B59" s="1"/>
      <c r="C59" s="28">
        <v>22</v>
      </c>
      <c r="D59" s="61" t="str">
        <f>IF(Liste!C26=0," ",Liste!C26)</f>
        <v> </v>
      </c>
      <c r="E59" s="61" t="str">
        <f>IF(Liste!D26=0," ",Liste!D26)</f>
        <v> 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1" t="str">
        <f t="shared" si="3"/>
        <v> </v>
      </c>
      <c r="AF59" s="42" t="str">
        <f t="shared" si="4"/>
        <v> </v>
      </c>
      <c r="AH59" s="14"/>
    </row>
    <row r="60" spans="2:34" ht="15" customHeight="1">
      <c r="B60" s="1"/>
      <c r="C60" s="28">
        <v>23</v>
      </c>
      <c r="D60" s="61" t="str">
        <f>IF(Liste!C27=0," ",Liste!C27)</f>
        <v> </v>
      </c>
      <c r="E60" s="61" t="str">
        <f>IF(Liste!D27=0," ",Liste!D27)</f>
        <v> 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1" t="str">
        <f t="shared" si="3"/>
        <v> </v>
      </c>
      <c r="AF60" s="42" t="str">
        <f t="shared" si="4"/>
        <v> </v>
      </c>
      <c r="AH60" s="14"/>
    </row>
    <row r="61" spans="2:34" ht="15" customHeight="1">
      <c r="B61" s="1"/>
      <c r="C61" s="28">
        <v>24</v>
      </c>
      <c r="D61" s="61" t="str">
        <f>IF(Liste!C28=0," ",Liste!C28)</f>
        <v> </v>
      </c>
      <c r="E61" s="61" t="str">
        <f>IF(Liste!D28=0," ",Liste!D28)</f>
        <v> 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1" t="str">
        <f t="shared" si="3"/>
        <v> </v>
      </c>
      <c r="AF61" s="42" t="str">
        <f t="shared" si="4"/>
        <v> </v>
      </c>
      <c r="AH61" s="14"/>
    </row>
    <row r="62" spans="2:34" ht="15" customHeight="1">
      <c r="B62" s="1"/>
      <c r="C62" s="28">
        <v>25</v>
      </c>
      <c r="D62" s="61" t="str">
        <f>IF(Liste!C29=0," ",Liste!C29)</f>
        <v> </v>
      </c>
      <c r="E62" s="61" t="str">
        <f>IF(Liste!D29=0," ",Liste!D29)</f>
        <v> 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1" t="str">
        <f t="shared" si="3"/>
        <v> </v>
      </c>
      <c r="AF62" s="42" t="str">
        <f t="shared" si="4"/>
        <v> </v>
      </c>
      <c r="AH62" s="14"/>
    </row>
    <row r="63" spans="2:34" ht="15" customHeight="1">
      <c r="B63" s="1"/>
      <c r="C63" s="28">
        <v>26</v>
      </c>
      <c r="D63" s="61" t="str">
        <f>IF(Liste!C30=0," ",Liste!C30)</f>
        <v> </v>
      </c>
      <c r="E63" s="61" t="str">
        <f>IF(Liste!D30=0," ",Liste!D30)</f>
        <v> 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1" t="str">
        <f t="shared" si="3"/>
        <v> </v>
      </c>
      <c r="AF63" s="42" t="str">
        <f t="shared" si="4"/>
        <v> </v>
      </c>
      <c r="AH63" s="14"/>
    </row>
    <row r="64" spans="2:32" ht="15" customHeight="1">
      <c r="B64" s="1"/>
      <c r="C64" s="28">
        <v>27</v>
      </c>
      <c r="D64" s="61" t="str">
        <f>IF(Liste!C31=0," ",Liste!C31)</f>
        <v> </v>
      </c>
      <c r="E64" s="61" t="str">
        <f>IF(Liste!D31=0," ",Liste!D31)</f>
        <v> 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1" t="str">
        <f t="shared" si="3"/>
        <v> </v>
      </c>
      <c r="AF64" s="42" t="str">
        <f t="shared" si="4"/>
        <v> </v>
      </c>
    </row>
    <row r="65" spans="2:32" ht="15" customHeight="1">
      <c r="B65" s="1"/>
      <c r="C65" s="28">
        <v>28</v>
      </c>
      <c r="D65" s="61" t="str">
        <f>IF(Liste!C32=0," ",Liste!C32)</f>
        <v> </v>
      </c>
      <c r="E65" s="61" t="str">
        <f>IF(Liste!D32=0," ",Liste!D32)</f>
        <v>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1" t="str">
        <f t="shared" si="3"/>
        <v> </v>
      </c>
      <c r="AF65" s="42" t="str">
        <f t="shared" si="4"/>
        <v> </v>
      </c>
    </row>
    <row r="66" spans="2:32" ht="15" customHeight="1">
      <c r="B66" s="1"/>
      <c r="C66" s="28">
        <v>29</v>
      </c>
      <c r="D66" s="61" t="str">
        <f>IF(Liste!C33=0," ",Liste!C33)</f>
        <v> </v>
      </c>
      <c r="E66" s="61" t="str">
        <f>IF(Liste!D33=0," ",Liste!D33)</f>
        <v> 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1" t="str">
        <f t="shared" si="3"/>
        <v> </v>
      </c>
      <c r="AF66" s="42" t="str">
        <f t="shared" si="4"/>
        <v> </v>
      </c>
    </row>
    <row r="67" spans="2:32" ht="15" customHeight="1">
      <c r="B67" s="1"/>
      <c r="C67" s="28">
        <v>30</v>
      </c>
      <c r="D67" s="61" t="str">
        <f>IF(Liste!C34=0," ",Liste!C34)</f>
        <v> </v>
      </c>
      <c r="E67" s="61" t="str">
        <f>IF(Liste!D34=0," ",Liste!D34)</f>
        <v> 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1" t="str">
        <f t="shared" si="3"/>
        <v> </v>
      </c>
      <c r="AF67" s="42" t="str">
        <f t="shared" si="4"/>
        <v> </v>
      </c>
    </row>
    <row r="68" spans="2:32" ht="15" customHeight="1">
      <c r="B68" s="1"/>
      <c r="C68" s="28">
        <v>31</v>
      </c>
      <c r="D68" s="61" t="str">
        <f>IF(Liste!C35=0," ",Liste!C35)</f>
        <v> </v>
      </c>
      <c r="E68" s="61" t="str">
        <f>IF(Liste!D35=0," ",Liste!D35)</f>
        <v> 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1" t="str">
        <f t="shared" si="3"/>
        <v> </v>
      </c>
      <c r="AF68" s="42" t="str">
        <f t="shared" si="4"/>
        <v> </v>
      </c>
    </row>
    <row r="69" spans="2:32" ht="15" customHeight="1">
      <c r="B69" s="1"/>
      <c r="C69" s="28">
        <v>32</v>
      </c>
      <c r="D69" s="61" t="str">
        <f>IF(Liste!C36=0," ",Liste!C36)</f>
        <v> </v>
      </c>
      <c r="E69" s="61" t="str">
        <f>IF(Liste!D36=0," ",Liste!D36)</f>
        <v> 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1" t="str">
        <f t="shared" si="3"/>
        <v> </v>
      </c>
      <c r="AF69" s="42" t="str">
        <f t="shared" si="4"/>
        <v> </v>
      </c>
    </row>
    <row r="70" spans="2:32" ht="15" customHeight="1">
      <c r="B70" s="1"/>
      <c r="C70" s="28">
        <v>33</v>
      </c>
      <c r="D70" s="61" t="str">
        <f>IF(Liste!C37=0," ",Liste!C37)</f>
        <v> </v>
      </c>
      <c r="E70" s="61" t="str">
        <f>IF(Liste!D37=0," ",Liste!D37)</f>
        <v> 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1" t="str">
        <f t="shared" si="3"/>
        <v> </v>
      </c>
      <c r="AF70" s="42" t="str">
        <f t="shared" si="4"/>
        <v> </v>
      </c>
    </row>
    <row r="71" spans="2:32" ht="15" customHeight="1">
      <c r="B71" s="1"/>
      <c r="C71" s="28">
        <v>34</v>
      </c>
      <c r="D71" s="61" t="str">
        <f>IF(Liste!C38=0," ",Liste!C38)</f>
        <v> </v>
      </c>
      <c r="E71" s="61" t="str">
        <f>IF(Liste!D38=0," ",Liste!D38)</f>
        <v> 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1" t="str">
        <f t="shared" si="3"/>
        <v> </v>
      </c>
      <c r="AF71" s="42" t="str">
        <f t="shared" si="4"/>
        <v> </v>
      </c>
    </row>
    <row r="72" spans="2:32" ht="15" customHeight="1">
      <c r="B72" s="1"/>
      <c r="C72" s="28">
        <v>35</v>
      </c>
      <c r="D72" s="61" t="str">
        <f>IF(Liste!C39=0," ",Liste!C39)</f>
        <v> </v>
      </c>
      <c r="E72" s="61" t="str">
        <f>IF(Liste!D39=0," ",Liste!D39)</f>
        <v> 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41" t="str">
        <f>IF(COUNTBLANK(F72:AD72)=COLUMNS(F72:AD72)," ",IF(SUM(F72:AD72)=0,0,SUM(F72:AD72)))</f>
        <v> </v>
      </c>
      <c r="AF72" s="42" t="str">
        <f>IF(AE72=" "," ",IF(AE72&gt;=85,"PEKİYİ",IF(AE72&gt;=70,"İYİ",IF(AE72&gt;=60,"ORTA",IF(AE72&gt;=50,"GEÇER",IF(AE72&lt;50,"GEÇMEZ",0))))))</f>
        <v> </v>
      </c>
    </row>
    <row r="73" spans="2:32" ht="18" customHeight="1">
      <c r="B73" s="1"/>
      <c r="C73" s="28">
        <v>36</v>
      </c>
      <c r="D73" s="61" t="str">
        <f>IF(Liste!C40=0," ",Liste!C40)</f>
        <v> </v>
      </c>
      <c r="E73" s="61" t="str">
        <f>IF(Liste!D40=0," ",Liste!D40)</f>
        <v> 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41" t="str">
        <f>IF(COUNTBLANK(F73:AD73)=COLUMNS(F73:AD73)," ",IF(SUM(F73:AD73)=0,0,SUM(F73:AD73)))</f>
        <v> </v>
      </c>
      <c r="AF73" s="42" t="str">
        <f>IF(AE73=" "," ",IF(AE73&gt;=85,"PEKİYİ",IF(AE73&gt;=70,"İYİ",IF(AE73&gt;=60,"ORTA",IF(AE73&gt;=50,"GEÇER",IF(AE73&lt;50,"GEÇMEZ",0))))))</f>
        <v> </v>
      </c>
    </row>
    <row r="74" spans="2:32" ht="18" customHeight="1">
      <c r="B74" s="1"/>
      <c r="C74" s="28">
        <v>37</v>
      </c>
      <c r="D74" s="61" t="str">
        <f>IF(Liste!C41=0," ",Liste!C41)</f>
        <v> </v>
      </c>
      <c r="E74" s="61" t="str">
        <f>IF(Liste!D41=0," ",Liste!D41)</f>
        <v> 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41" t="str">
        <f aca="true" t="shared" si="5" ref="AE74:AE82">IF(COUNTBLANK(F74:AD74)=COLUMNS(F74:AD74)," ",IF(SUM(F74:AD74)=0,0,SUM(F74:AD74)))</f>
        <v> </v>
      </c>
      <c r="AF74" s="42" t="str">
        <f aca="true" t="shared" si="6" ref="AF74:AF82">IF(AE74=" "," ",IF(AE74&gt;=85,"PEKİYİ",IF(AE74&gt;=70,"İYİ",IF(AE74&gt;=60,"ORTA",IF(AE74&gt;=50,"GEÇER",IF(AE74&lt;50,"GEÇMEZ",0))))))</f>
        <v> </v>
      </c>
    </row>
    <row r="75" spans="2:32" ht="18" customHeight="1">
      <c r="B75" s="1"/>
      <c r="C75" s="28">
        <v>38</v>
      </c>
      <c r="D75" s="61" t="str">
        <f>IF(Liste!C42=0," ",Liste!C42)</f>
        <v> </v>
      </c>
      <c r="E75" s="61" t="str">
        <f>IF(Liste!D42=0," ",Liste!D42)</f>
        <v> 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41" t="str">
        <f t="shared" si="5"/>
        <v> </v>
      </c>
      <c r="AF75" s="42" t="str">
        <f t="shared" si="6"/>
        <v> </v>
      </c>
    </row>
    <row r="76" spans="2:32" ht="18" customHeight="1">
      <c r="B76" s="1"/>
      <c r="C76" s="28">
        <v>39</v>
      </c>
      <c r="D76" s="61" t="str">
        <f>IF(Liste!C43=0," ",Liste!C43)</f>
        <v> </v>
      </c>
      <c r="E76" s="61" t="str">
        <f>IF(Liste!D43=0," ",Liste!D43)</f>
        <v> 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41" t="str">
        <f t="shared" si="5"/>
        <v> </v>
      </c>
      <c r="AF76" s="42" t="str">
        <f t="shared" si="6"/>
        <v> </v>
      </c>
    </row>
    <row r="77" spans="2:32" ht="18" customHeight="1">
      <c r="B77" s="1"/>
      <c r="C77" s="28">
        <v>40</v>
      </c>
      <c r="D77" s="61" t="str">
        <f>IF(Liste!C44=0," ",Liste!C44)</f>
        <v> </v>
      </c>
      <c r="E77" s="61" t="str">
        <f>IF(Liste!D44=0," ",Liste!D44)</f>
        <v> 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41" t="str">
        <f t="shared" si="5"/>
        <v> </v>
      </c>
      <c r="AF77" s="42" t="str">
        <f t="shared" si="6"/>
        <v> </v>
      </c>
    </row>
    <row r="78" spans="2:32" ht="18" customHeight="1">
      <c r="B78" s="1"/>
      <c r="C78" s="28">
        <v>41</v>
      </c>
      <c r="D78" s="61" t="str">
        <f>IF(Liste!C45=0," ",Liste!C45)</f>
        <v> </v>
      </c>
      <c r="E78" s="61" t="str">
        <f>IF(Liste!D45=0," ",Liste!D45)</f>
        <v> 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41" t="str">
        <f t="shared" si="5"/>
        <v> </v>
      </c>
      <c r="AF78" s="42" t="str">
        <f t="shared" si="6"/>
        <v> </v>
      </c>
    </row>
    <row r="79" spans="2:32" ht="18" customHeight="1">
      <c r="B79" s="1"/>
      <c r="C79" s="28">
        <v>42</v>
      </c>
      <c r="D79" s="61" t="str">
        <f>IF(Liste!C46=0," ",Liste!C46)</f>
        <v> </v>
      </c>
      <c r="E79" s="61" t="str">
        <f>IF(Liste!D46=0," ",Liste!D46)</f>
        <v> 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41" t="str">
        <f t="shared" si="5"/>
        <v> </v>
      </c>
      <c r="AF79" s="42" t="str">
        <f t="shared" si="6"/>
        <v> </v>
      </c>
    </row>
    <row r="80" spans="2:32" ht="18" customHeight="1">
      <c r="B80" s="1"/>
      <c r="C80" s="28">
        <v>43</v>
      </c>
      <c r="D80" s="61" t="str">
        <f>IF(Liste!C47=0," ",Liste!C47)</f>
        <v> </v>
      </c>
      <c r="E80" s="61" t="str">
        <f>IF(Liste!D47=0," ",Liste!D47)</f>
        <v> 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41" t="str">
        <f t="shared" si="5"/>
        <v> </v>
      </c>
      <c r="AF80" s="42" t="str">
        <f t="shared" si="6"/>
        <v> </v>
      </c>
    </row>
    <row r="81" spans="2:32" ht="18" customHeight="1">
      <c r="B81" s="1"/>
      <c r="C81" s="28">
        <v>44</v>
      </c>
      <c r="D81" s="61" t="str">
        <f>IF(Liste!C48=0," ",Liste!C48)</f>
        <v> </v>
      </c>
      <c r="E81" s="61" t="str">
        <f>IF(Liste!D48=0," ",Liste!D48)</f>
        <v> 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41" t="str">
        <f t="shared" si="5"/>
        <v> </v>
      </c>
      <c r="AF81" s="42" t="str">
        <f t="shared" si="6"/>
        <v> </v>
      </c>
    </row>
    <row r="82" spans="2:32" ht="18" customHeight="1">
      <c r="B82" s="1"/>
      <c r="C82" s="28">
        <v>45</v>
      </c>
      <c r="D82" s="61" t="str">
        <f>IF(Liste!C49=0," ",Liste!C49)</f>
        <v> </v>
      </c>
      <c r="E82" s="61" t="str">
        <f>IF(Liste!D49=0," ",Liste!D49)</f>
        <v> 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41" t="str">
        <f t="shared" si="5"/>
        <v> </v>
      </c>
      <c r="AF82" s="42" t="str">
        <f t="shared" si="6"/>
        <v> </v>
      </c>
    </row>
    <row r="83" spans="2:32" ht="24.75" customHeight="1" thickBot="1">
      <c r="B83" s="1"/>
      <c r="C83" s="127" t="s">
        <v>7</v>
      </c>
      <c r="D83" s="128"/>
      <c r="E83" s="128"/>
      <c r="F83" s="52" t="str">
        <f>IF(F9=0," ",((SUM(F38:F73)/COUNT(F38:F73))*100)/F9)</f>
        <v> </v>
      </c>
      <c r="G83" s="52" t="str">
        <f>IF(F10=0," ",((SUM(G38:G73)/COUNT(G38:G73))*100)/F10)</f>
        <v> </v>
      </c>
      <c r="H83" s="52" t="str">
        <f>IF(F11=0," ",((SUM(H38:H73)/COUNT(H38:H73))*100)/F11)</f>
        <v> </v>
      </c>
      <c r="I83" s="52" t="str">
        <f>IF(F12=0," ",((SUM(I38:I73)/COUNT(I38:I73))*100)/F12)</f>
        <v> </v>
      </c>
      <c r="J83" s="52" t="str">
        <f>IF(F13=0," ",((SUM(J38:J73)/COUNT(J38:J73))*100)/F13)</f>
        <v> </v>
      </c>
      <c r="K83" s="52" t="str">
        <f>IF(F14=0," ",((SUM(K38:K73)/COUNT(K38:K73))*100)/F14)</f>
        <v> </v>
      </c>
      <c r="L83" s="52" t="str">
        <f>IF(F15=0," ",((SUM(L38:L73)/COUNT(L38:L73))*100)/F15)</f>
        <v> </v>
      </c>
      <c r="M83" s="52" t="str">
        <f>IF(F16=0," ",((SUM(M38:M73)/COUNT(M38:M73))*100)/F16)</f>
        <v> </v>
      </c>
      <c r="N83" s="52" t="str">
        <f>IF(F17=0," ",((SUM(N38:N73)/COUNT(N38:N73))*100)/F17)</f>
        <v> </v>
      </c>
      <c r="O83" s="52" t="str">
        <f>IF(F18=0," ",((SUM(O38:O73)/COUNT(O38:O73))*100)/F18)</f>
        <v> </v>
      </c>
      <c r="P83" s="52" t="str">
        <f>IF(F19=0," ",((SUM(P38:P73)/COUNT(P38:P73))*100)/F19)</f>
        <v> </v>
      </c>
      <c r="Q83" s="52" t="str">
        <f>IF(F20=0," ",((SUM(Q38:Q73)/COUNT(Q38:Q73))*100)/F20)</f>
        <v> </v>
      </c>
      <c r="R83" s="52" t="str">
        <f>IF(F21=0," ",((SUM(R38:R73)/COUNT(R38:R73))*100)/F21)</f>
        <v> </v>
      </c>
      <c r="S83" s="52" t="str">
        <f>IF(F22=0," ",((SUM(S38:S73)/COUNT(S38:S73))*100)/F22)</f>
        <v> </v>
      </c>
      <c r="T83" s="52" t="str">
        <f>IF(F23=0," ",((SUM(T38:T73)/COUNT(T38:T73))*100)/F23)</f>
        <v> </v>
      </c>
      <c r="U83" s="52" t="str">
        <f>IF(F24=0," ",((SUM(U38:U73)/COUNT(U38:U73))*100)/F24)</f>
        <v> </v>
      </c>
      <c r="V83" s="52" t="str">
        <f>IF(F25=0," ",((SUM(V38:V73)/COUNT(V38:V73))*100)/F25)</f>
        <v> </v>
      </c>
      <c r="W83" s="52" t="str">
        <f>IF(F26=0," ",((SUM(W38:W73)/COUNT(W38:W73))*100)/F26)</f>
        <v> </v>
      </c>
      <c r="X83" s="52" t="str">
        <f>IF(F27=0," ",((SUM(X38:X73)/COUNT(X38:X73))*100)/F27)</f>
        <v> </v>
      </c>
      <c r="Y83" s="52" t="str">
        <f>IF(F28=0," ",((SUM(Y38:Y73)/COUNT(Y38:Y73))*100)/F28)</f>
        <v> </v>
      </c>
      <c r="Z83" s="52" t="str">
        <f>IF(F29=0," ",((SUM(Z38:Z73)/COUNT(Z38:Z73))*100)/F29)</f>
        <v> </v>
      </c>
      <c r="AA83" s="52" t="str">
        <f>IF(F30=0," ",((SUM(AA38:AA73)/COUNT(AA38:AA73))*100)/F30)</f>
        <v> </v>
      </c>
      <c r="AB83" s="52" t="str">
        <f>IF(F31=0," ",((SUM(AB38:AB73)/COUNT(AB38:AB73))*100)/F31)</f>
        <v> </v>
      </c>
      <c r="AC83" s="52" t="str">
        <f>IF(F32=0," ",((SUM(AC38:AC73)/COUNT(AC38:AC73))*100)/F32)</f>
        <v> </v>
      </c>
      <c r="AD83" s="52" t="str">
        <f>IF(F33=0," ",((SUM(AD38:AD73)/COUNT(AD38:AD73))*100)/F33)</f>
        <v> </v>
      </c>
      <c r="AE83" s="26"/>
      <c r="AF83" s="26"/>
    </row>
    <row r="84" spans="2:3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5:33" ht="12.75">
      <c r="Y86" s="38"/>
      <c r="Z86" s="38"/>
      <c r="AA86" s="38"/>
      <c r="AB86" s="162"/>
      <c r="AC86" s="162"/>
      <c r="AD86" s="162"/>
      <c r="AE86" s="162"/>
      <c r="AF86" s="162"/>
      <c r="AG86" s="38"/>
    </row>
    <row r="87" spans="25:33" ht="12.75">
      <c r="Y87" s="40"/>
      <c r="Z87" s="40"/>
      <c r="AA87" s="40"/>
      <c r="AB87" s="156" t="s">
        <v>82</v>
      </c>
      <c r="AC87" s="156"/>
      <c r="AD87" s="156"/>
      <c r="AE87" s="156"/>
      <c r="AF87" s="156"/>
      <c r="AG87" s="40"/>
    </row>
    <row r="88" spans="25:33" ht="12.75">
      <c r="Y88" s="39"/>
      <c r="Z88" s="39"/>
      <c r="AA88" s="39"/>
      <c r="AB88" s="151" t="s">
        <v>39</v>
      </c>
      <c r="AC88" s="151"/>
      <c r="AD88" s="151"/>
      <c r="AE88" s="151"/>
      <c r="AF88" s="151"/>
      <c r="AG88" s="39"/>
    </row>
  </sheetData>
  <sheetProtection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C8:E8"/>
    <mergeCell ref="D10:E10"/>
    <mergeCell ref="G4:J4"/>
    <mergeCell ref="K4:P4"/>
    <mergeCell ref="C5:D5"/>
    <mergeCell ref="E5:F5"/>
    <mergeCell ref="G5:J5"/>
    <mergeCell ref="K5:P5"/>
    <mergeCell ref="C6:D6"/>
    <mergeCell ref="E6:F6"/>
    <mergeCell ref="G6:J6"/>
    <mergeCell ref="K6:P6"/>
    <mergeCell ref="R5:AC5"/>
    <mergeCell ref="H8:P8"/>
    <mergeCell ref="AD5:AE5"/>
    <mergeCell ref="AH5:AJ7"/>
    <mergeCell ref="R6:AF6"/>
    <mergeCell ref="R7:AF10"/>
    <mergeCell ref="D9:E9"/>
    <mergeCell ref="H9:N9"/>
    <mergeCell ref="O9:P9"/>
    <mergeCell ref="D11:E11"/>
    <mergeCell ref="H11:N11"/>
    <mergeCell ref="O11:P11"/>
    <mergeCell ref="H10:N10"/>
    <mergeCell ref="O10:P10"/>
    <mergeCell ref="R11:AF14"/>
    <mergeCell ref="D12:E12"/>
    <mergeCell ref="H12:N12"/>
    <mergeCell ref="O12:P12"/>
    <mergeCell ref="D13:E13"/>
    <mergeCell ref="H13:N13"/>
    <mergeCell ref="O13:P13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AB88:AF88"/>
    <mergeCell ref="D31:E31"/>
    <mergeCell ref="D32:E32"/>
    <mergeCell ref="D33:E33"/>
    <mergeCell ref="C34:E34"/>
    <mergeCell ref="AB87:AF87"/>
    <mergeCell ref="C36:E36"/>
    <mergeCell ref="F36:AD36"/>
    <mergeCell ref="AE36:AE37"/>
    <mergeCell ref="AF36:AF37"/>
    <mergeCell ref="C83:E83"/>
    <mergeCell ref="AB86:AF86"/>
    <mergeCell ref="D25:E25"/>
    <mergeCell ref="D26:E26"/>
    <mergeCell ref="D27:E27"/>
    <mergeCell ref="D28:E28"/>
    <mergeCell ref="D29:E29"/>
  </mergeCells>
  <conditionalFormatting sqref="F83:O83">
    <cfRule type="cellIs" priority="4" dxfId="3" operator="lessThan" stopIfTrue="1">
      <formula>50</formula>
    </cfRule>
  </conditionalFormatting>
  <conditionalFormatting sqref="F83:AD83">
    <cfRule type="cellIs" priority="2" dxfId="24" operator="lessThan" stopIfTrue="1">
      <formula>50</formula>
    </cfRule>
    <cfRule type="cellIs" priority="3" dxfId="25" operator="lessThan" stopIfTrue="1">
      <formula>50</formula>
    </cfRule>
  </conditionalFormatting>
  <conditionalFormatting sqref="AF38:AF82">
    <cfRule type="cellIs" priority="1" dxfId="24" operator="equal">
      <formula>"GEÇMEZ"</formula>
    </cfRule>
  </conditionalFormatting>
  <hyperlinks>
    <hyperlink ref="AH3" r:id="rId1" display="www.geometriarsivi.com"/>
  </hyperlinks>
  <printOptions horizontalCentered="1" verticalCentered="1"/>
  <pageMargins left="0" right="0" top="0" bottom="0" header="0" footer="0"/>
  <pageSetup fitToHeight="1" fitToWidth="1" horizontalDpi="600" verticalDpi="600" orientation="portrait" paperSize="9" scale="61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AJ88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.875" style="2" customWidth="1"/>
    <col min="2" max="2" width="2.625" style="2" customWidth="1"/>
    <col min="3" max="3" width="5.50390625" style="2" customWidth="1"/>
    <col min="4" max="4" width="6.625" style="2" customWidth="1"/>
    <col min="5" max="5" width="26.50390625" style="2" customWidth="1"/>
    <col min="6" max="6" width="4.50390625" style="2" customWidth="1"/>
    <col min="7" max="30" width="3.625" style="2" customWidth="1"/>
    <col min="31" max="31" width="5.50390625" style="2" customWidth="1"/>
    <col min="32" max="32" width="10.375" style="2" customWidth="1"/>
    <col min="33" max="33" width="8.50390625" style="2" customWidth="1"/>
    <col min="34" max="34" width="23.50390625" style="10" customWidth="1"/>
    <col min="35" max="35" width="9.125" style="11" customWidth="1"/>
    <col min="36" max="36" width="25.00390625" style="11" customWidth="1"/>
    <col min="37" max="16384" width="9.125" style="2" customWidth="1"/>
  </cols>
  <sheetData>
    <row r="1" ht="9" customHeight="1"/>
    <row r="2" spans="2:36" ht="30" customHeight="1" thickBot="1">
      <c r="B2" s="1"/>
      <c r="C2" s="115" t="s">
        <v>89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7"/>
      <c r="AH2" s="113" t="s">
        <v>18</v>
      </c>
      <c r="AI2" s="113"/>
      <c r="AJ2" s="113"/>
    </row>
    <row r="3" spans="2:36" ht="15" customHeight="1">
      <c r="B3" s="21"/>
      <c r="C3" s="92" t="s">
        <v>12</v>
      </c>
      <c r="D3" s="93"/>
      <c r="E3" s="100" t="str">
        <f>Liste!G4&amp;Liste!H4</f>
        <v>:Ceylanpınar Anadolu İmam Hatip Lisesi</v>
      </c>
      <c r="F3" s="100"/>
      <c r="G3" s="91" t="s">
        <v>15</v>
      </c>
      <c r="H3" s="91"/>
      <c r="I3" s="91"/>
      <c r="J3" s="91"/>
      <c r="K3" s="100" t="str">
        <f>Liste!G6&amp;" "&amp;Liste!H6</f>
        <v>: 9-A</v>
      </c>
      <c r="L3" s="100"/>
      <c r="M3" s="100"/>
      <c r="N3" s="100"/>
      <c r="O3" s="100"/>
      <c r="P3" s="150"/>
      <c r="Q3" s="22"/>
      <c r="R3" s="94" t="s">
        <v>11</v>
      </c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6"/>
      <c r="AG3" s="7"/>
      <c r="AH3" s="114" t="s">
        <v>23</v>
      </c>
      <c r="AI3" s="113"/>
      <c r="AJ3" s="113"/>
    </row>
    <row r="4" spans="2:32" ht="15" customHeight="1" thickBot="1">
      <c r="B4" s="21"/>
      <c r="C4" s="102" t="s">
        <v>13</v>
      </c>
      <c r="D4" s="103"/>
      <c r="E4" s="104" t="str">
        <f>Liste!G5&amp;Liste!H5</f>
        <v>:2017-2018</v>
      </c>
      <c r="F4" s="104"/>
      <c r="G4" s="116" t="s">
        <v>32</v>
      </c>
      <c r="H4" s="116"/>
      <c r="I4" s="116"/>
      <c r="J4" s="116"/>
      <c r="K4" s="104" t="s">
        <v>43</v>
      </c>
      <c r="L4" s="104"/>
      <c r="M4" s="104"/>
      <c r="N4" s="104"/>
      <c r="O4" s="104"/>
      <c r="P4" s="105"/>
      <c r="Q4" s="3"/>
      <c r="R4" s="97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9"/>
    </row>
    <row r="5" spans="2:36" ht="15" customHeight="1">
      <c r="B5" s="21"/>
      <c r="C5" s="102" t="s">
        <v>14</v>
      </c>
      <c r="D5" s="103"/>
      <c r="E5" s="104" t="s">
        <v>44</v>
      </c>
      <c r="F5" s="104"/>
      <c r="G5" s="116" t="s">
        <v>25</v>
      </c>
      <c r="H5" s="116"/>
      <c r="I5" s="116"/>
      <c r="J5" s="116"/>
      <c r="K5" s="104">
        <f>Liste!H7</f>
        <v>0</v>
      </c>
      <c r="L5" s="104"/>
      <c r="M5" s="104"/>
      <c r="N5" s="104"/>
      <c r="O5" s="104"/>
      <c r="P5" s="105"/>
      <c r="Q5" s="22"/>
      <c r="R5" s="137" t="s">
        <v>19</v>
      </c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01" t="e">
        <f>O16</f>
        <v>#DIV/0!</v>
      </c>
      <c r="AE5" s="101"/>
      <c r="AF5" s="47" t="s">
        <v>20</v>
      </c>
      <c r="AH5" s="106" t="s">
        <v>31</v>
      </c>
      <c r="AI5" s="106"/>
      <c r="AJ5" s="106"/>
    </row>
    <row r="6" spans="2:36" ht="15" customHeight="1" thickBot="1">
      <c r="B6" s="21"/>
      <c r="C6" s="118" t="s">
        <v>26</v>
      </c>
      <c r="D6" s="119"/>
      <c r="E6" s="133" t="str">
        <f>Liste!G7&amp;Liste!H8</f>
        <v>:</v>
      </c>
      <c r="F6" s="133"/>
      <c r="G6" s="90"/>
      <c r="H6" s="90"/>
      <c r="I6" s="90"/>
      <c r="J6" s="90"/>
      <c r="K6" s="133"/>
      <c r="L6" s="133"/>
      <c r="M6" s="133"/>
      <c r="N6" s="133"/>
      <c r="O6" s="133"/>
      <c r="P6" s="142"/>
      <c r="Q6" s="22"/>
      <c r="R6" s="139" t="s">
        <v>41</v>
      </c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1"/>
      <c r="AH6" s="106"/>
      <c r="AI6" s="106"/>
      <c r="AJ6" s="106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2"/>
      <c r="R7" s="107">
        <f>CONCATENATE(AJ9,AJ10,AJ11,AJ12,AJ13,AJ14,AJ15,AJ16,AJ17,AJ18,AJ19,AJ20,AJ21,AJ23,AJ24,AJ25,AJ26,AJ27,AJ28,AJ29,AJ30,AJ31,AJ32,AJ33)</f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9"/>
      <c r="AH7" s="106"/>
      <c r="AI7" s="106"/>
      <c r="AJ7" s="106"/>
    </row>
    <row r="8" spans="2:32" ht="21" customHeight="1">
      <c r="B8" s="1"/>
      <c r="C8" s="143" t="s">
        <v>88</v>
      </c>
      <c r="D8" s="144"/>
      <c r="E8" s="144"/>
      <c r="F8" s="25" t="s">
        <v>16</v>
      </c>
      <c r="G8" s="3"/>
      <c r="H8" s="147" t="s">
        <v>9</v>
      </c>
      <c r="I8" s="148"/>
      <c r="J8" s="148"/>
      <c r="K8" s="148"/>
      <c r="L8" s="148"/>
      <c r="M8" s="148"/>
      <c r="N8" s="148"/>
      <c r="O8" s="148"/>
      <c r="P8" s="149"/>
      <c r="Q8" s="23"/>
      <c r="R8" s="107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9"/>
    </row>
    <row r="9" spans="2:36" ht="19.5" customHeight="1">
      <c r="B9" s="1"/>
      <c r="C9" s="35">
        <v>1</v>
      </c>
      <c r="D9" s="117"/>
      <c r="E9" s="117"/>
      <c r="F9" s="36"/>
      <c r="G9" s="3"/>
      <c r="H9" s="120" t="s">
        <v>33</v>
      </c>
      <c r="I9" s="121"/>
      <c r="J9" s="121"/>
      <c r="K9" s="121"/>
      <c r="L9" s="121"/>
      <c r="M9" s="121"/>
      <c r="N9" s="121"/>
      <c r="O9" s="125">
        <f>COUNTIF(AF38:AF73,"GEÇMEZ")</f>
        <v>0</v>
      </c>
      <c r="P9" s="126"/>
      <c r="Q9" s="23"/>
      <c r="R9" s="107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9"/>
      <c r="AH9" s="12">
        <f aca="true" t="shared" si="0" ref="AH9:AH33">IF(D9=0,"",D9)</f>
      </c>
      <c r="AI9" s="13" t="str">
        <f>F83</f>
        <v> </v>
      </c>
      <c r="AJ9" s="11">
        <f>IF(AI9&lt;50,"    * "&amp;AH9,"")</f>
      </c>
    </row>
    <row r="10" spans="2:36" ht="19.5" customHeight="1">
      <c r="B10" s="1"/>
      <c r="C10" s="35">
        <v>2</v>
      </c>
      <c r="D10" s="117"/>
      <c r="E10" s="117"/>
      <c r="F10" s="36"/>
      <c r="G10" s="3"/>
      <c r="H10" s="120" t="s">
        <v>34</v>
      </c>
      <c r="I10" s="121"/>
      <c r="J10" s="121"/>
      <c r="K10" s="121"/>
      <c r="L10" s="121"/>
      <c r="M10" s="121"/>
      <c r="N10" s="121"/>
      <c r="O10" s="125">
        <f>COUNTIF(AF38:AF73,"GEÇER")</f>
        <v>0</v>
      </c>
      <c r="P10" s="126"/>
      <c r="Q10" s="23"/>
      <c r="R10" s="107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9"/>
      <c r="AH10" s="12">
        <f t="shared" si="0"/>
      </c>
      <c r="AI10" s="13" t="str">
        <f>G83</f>
        <v> </v>
      </c>
      <c r="AJ10" s="11">
        <f aca="true" t="shared" si="1" ref="AJ10:AJ27">IF(AI10&lt;50,"    * "&amp;AH10,"")</f>
      </c>
    </row>
    <row r="11" spans="2:36" ht="19.5" customHeight="1">
      <c r="B11" s="1"/>
      <c r="C11" s="35">
        <v>3</v>
      </c>
      <c r="D11" s="117"/>
      <c r="E11" s="117"/>
      <c r="F11" s="36"/>
      <c r="G11" s="3"/>
      <c r="H11" s="120" t="s">
        <v>35</v>
      </c>
      <c r="I11" s="121"/>
      <c r="J11" s="121"/>
      <c r="K11" s="121"/>
      <c r="L11" s="121"/>
      <c r="M11" s="121"/>
      <c r="N11" s="121"/>
      <c r="O11" s="125">
        <f>COUNTIF(AF38:AF73,"ORTA")</f>
        <v>0</v>
      </c>
      <c r="P11" s="126"/>
      <c r="Q11" s="23"/>
      <c r="R11" s="110" t="s">
        <v>79</v>
      </c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2"/>
      <c r="AH11" s="12">
        <f t="shared" si="0"/>
      </c>
      <c r="AI11" s="13" t="str">
        <f>H83</f>
        <v> </v>
      </c>
      <c r="AJ11" s="11">
        <f t="shared" si="1"/>
      </c>
    </row>
    <row r="12" spans="2:36" ht="19.5" customHeight="1">
      <c r="B12" s="1"/>
      <c r="C12" s="35">
        <v>4</v>
      </c>
      <c r="D12" s="117"/>
      <c r="E12" s="117"/>
      <c r="F12" s="36"/>
      <c r="G12" s="3"/>
      <c r="H12" s="120" t="s">
        <v>36</v>
      </c>
      <c r="I12" s="121"/>
      <c r="J12" s="121"/>
      <c r="K12" s="121"/>
      <c r="L12" s="121"/>
      <c r="M12" s="121"/>
      <c r="N12" s="121"/>
      <c r="O12" s="125">
        <f>COUNTIF(AF38:AF73,"İYİ")</f>
        <v>0</v>
      </c>
      <c r="P12" s="126"/>
      <c r="Q12" s="23"/>
      <c r="R12" s="110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2"/>
      <c r="AH12" s="12">
        <f t="shared" si="0"/>
      </c>
      <c r="AI12" s="13" t="str">
        <f>I83</f>
        <v> </v>
      </c>
      <c r="AJ12" s="11">
        <f t="shared" si="1"/>
      </c>
    </row>
    <row r="13" spans="2:36" ht="19.5" customHeight="1">
      <c r="B13" s="1"/>
      <c r="C13" s="35">
        <v>5</v>
      </c>
      <c r="D13" s="117"/>
      <c r="E13" s="117"/>
      <c r="F13" s="36"/>
      <c r="G13" s="3"/>
      <c r="H13" s="120" t="s">
        <v>37</v>
      </c>
      <c r="I13" s="121"/>
      <c r="J13" s="121"/>
      <c r="K13" s="121"/>
      <c r="L13" s="121"/>
      <c r="M13" s="121"/>
      <c r="N13" s="121"/>
      <c r="O13" s="125">
        <f>COUNTIF(AF38:AF73,"PEKİYİ")</f>
        <v>0</v>
      </c>
      <c r="P13" s="126"/>
      <c r="Q13" s="23"/>
      <c r="R13" s="110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2"/>
      <c r="AH13" s="12">
        <f t="shared" si="0"/>
      </c>
      <c r="AI13" s="13" t="str">
        <f>J83</f>
        <v> </v>
      </c>
      <c r="AJ13" s="11">
        <f t="shared" si="1"/>
      </c>
    </row>
    <row r="14" spans="2:36" ht="19.5" customHeight="1">
      <c r="B14" s="1"/>
      <c r="C14" s="35">
        <v>6</v>
      </c>
      <c r="D14" s="117"/>
      <c r="E14" s="117"/>
      <c r="F14" s="36"/>
      <c r="G14" s="3"/>
      <c r="H14" s="122"/>
      <c r="I14" s="123"/>
      <c r="J14" s="123"/>
      <c r="K14" s="123"/>
      <c r="L14" s="123"/>
      <c r="M14" s="123"/>
      <c r="N14" s="123"/>
      <c r="O14" s="123"/>
      <c r="P14" s="124"/>
      <c r="Q14" s="23"/>
      <c r="R14" s="110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2"/>
      <c r="AH14" s="12">
        <f t="shared" si="0"/>
      </c>
      <c r="AI14" s="13" t="str">
        <f>K83</f>
        <v> </v>
      </c>
      <c r="AJ14" s="11">
        <f t="shared" si="1"/>
      </c>
    </row>
    <row r="15" spans="2:36" ht="17.25" customHeight="1">
      <c r="B15" s="1"/>
      <c r="C15" s="35">
        <v>7</v>
      </c>
      <c r="D15" s="117"/>
      <c r="E15" s="117"/>
      <c r="F15" s="36"/>
      <c r="G15" s="3"/>
      <c r="H15" s="120" t="s">
        <v>10</v>
      </c>
      <c r="I15" s="121"/>
      <c r="J15" s="121"/>
      <c r="K15" s="121"/>
      <c r="L15" s="121"/>
      <c r="M15" s="121"/>
      <c r="N15" s="121"/>
      <c r="O15" s="160" t="str">
        <f>IF(COUNT(AE38:AE73)=0," ",SUM(AE38:AE73)/COUNT(AE38:AE73))</f>
        <v> </v>
      </c>
      <c r="P15" s="161"/>
      <c r="Q15" s="24"/>
      <c r="R15" s="48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152">
        <f>Liste!H8</f>
        <v>0</v>
      </c>
      <c r="AD15" s="152"/>
      <c r="AE15" s="152"/>
      <c r="AF15" s="153"/>
      <c r="AH15" s="12">
        <f t="shared" si="0"/>
      </c>
      <c r="AI15" s="13" t="str">
        <f>L83</f>
        <v> </v>
      </c>
      <c r="AJ15" s="11">
        <f t="shared" si="1"/>
      </c>
    </row>
    <row r="16" spans="2:36" ht="19.5" customHeight="1" thickBot="1">
      <c r="B16" s="1"/>
      <c r="C16" s="35">
        <v>8</v>
      </c>
      <c r="D16" s="117"/>
      <c r="E16" s="117"/>
      <c r="F16" s="36"/>
      <c r="G16" s="3"/>
      <c r="H16" s="145" t="s">
        <v>40</v>
      </c>
      <c r="I16" s="146"/>
      <c r="J16" s="146"/>
      <c r="K16" s="146"/>
      <c r="L16" s="146"/>
      <c r="M16" s="146"/>
      <c r="N16" s="146"/>
      <c r="O16" s="131" t="e">
        <f>SUM(O10:O13)/SUM(O9:O14)</f>
        <v>#DIV/0!</v>
      </c>
      <c r="P16" s="132"/>
      <c r="Q16" s="23"/>
      <c r="R16" s="50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154">
        <f>Liste!H9</f>
        <v>0</v>
      </c>
      <c r="AD16" s="154"/>
      <c r="AE16" s="154"/>
      <c r="AF16" s="155"/>
      <c r="AH16" s="12">
        <f t="shared" si="0"/>
      </c>
      <c r="AI16" s="13" t="str">
        <f>M83</f>
        <v> </v>
      </c>
      <c r="AJ16" s="11">
        <f t="shared" si="1"/>
      </c>
    </row>
    <row r="17" spans="2:36" ht="19.5" customHeight="1" thickBot="1">
      <c r="B17" s="1"/>
      <c r="C17" s="35">
        <v>9</v>
      </c>
      <c r="D17" s="117"/>
      <c r="E17" s="117"/>
      <c r="F17" s="3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>
        <f t="shared" si="0"/>
      </c>
      <c r="AI17" s="13" t="str">
        <f>N83</f>
        <v> </v>
      </c>
      <c r="AJ17" s="11">
        <f t="shared" si="1"/>
      </c>
    </row>
    <row r="18" spans="2:36" ht="19.5" customHeight="1">
      <c r="B18" s="1"/>
      <c r="C18" s="35">
        <v>10</v>
      </c>
      <c r="D18" s="117"/>
      <c r="E18" s="117"/>
      <c r="F18" s="36"/>
      <c r="G18" s="22"/>
      <c r="H18" s="157" t="s">
        <v>17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9"/>
      <c r="AH18" s="12">
        <f t="shared" si="0"/>
      </c>
      <c r="AI18" s="13" t="str">
        <f>O83</f>
        <v> </v>
      </c>
      <c r="AJ18" s="11">
        <f t="shared" si="1"/>
      </c>
    </row>
    <row r="19" spans="2:36" ht="19.5" customHeight="1">
      <c r="B19" s="1"/>
      <c r="C19" s="35">
        <v>11</v>
      </c>
      <c r="D19" s="117"/>
      <c r="E19" s="117"/>
      <c r="F19" s="36"/>
      <c r="G19" s="22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H19" s="12">
        <f t="shared" si="0"/>
      </c>
      <c r="AI19" s="13" t="str">
        <f>P83</f>
        <v> </v>
      </c>
      <c r="AJ19" s="11">
        <f t="shared" si="1"/>
      </c>
    </row>
    <row r="20" spans="2:36" ht="19.5" customHeight="1">
      <c r="B20" s="1"/>
      <c r="C20" s="35">
        <v>12</v>
      </c>
      <c r="D20" s="117"/>
      <c r="E20" s="117"/>
      <c r="F20" s="36"/>
      <c r="G20" s="22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H20" s="12">
        <f t="shared" si="0"/>
      </c>
      <c r="AI20" s="13" t="str">
        <f>Q83</f>
        <v> </v>
      </c>
      <c r="AJ20" s="11">
        <f t="shared" si="1"/>
      </c>
    </row>
    <row r="21" spans="2:36" ht="19.5" customHeight="1">
      <c r="B21" s="1"/>
      <c r="C21" s="35">
        <v>13</v>
      </c>
      <c r="D21" s="117"/>
      <c r="E21" s="117"/>
      <c r="F21" s="36"/>
      <c r="G21" s="22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1"/>
      <c r="AH21" s="12">
        <f t="shared" si="0"/>
      </c>
      <c r="AI21" s="13" t="str">
        <f>R83</f>
        <v> </v>
      </c>
      <c r="AJ21" s="11">
        <f t="shared" si="1"/>
      </c>
    </row>
    <row r="22" spans="2:36" ht="19.5" customHeight="1">
      <c r="B22" s="1"/>
      <c r="C22" s="35">
        <v>14</v>
      </c>
      <c r="D22" s="117"/>
      <c r="E22" s="117"/>
      <c r="F22" s="36"/>
      <c r="G22" s="22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  <c r="AH22" s="12">
        <f t="shared" si="0"/>
      </c>
      <c r="AI22" s="13" t="str">
        <f>S83</f>
        <v> </v>
      </c>
      <c r="AJ22" s="11">
        <f t="shared" si="1"/>
      </c>
    </row>
    <row r="23" spans="2:36" ht="19.5" customHeight="1">
      <c r="B23" s="1"/>
      <c r="C23" s="35">
        <v>15</v>
      </c>
      <c r="D23" s="117"/>
      <c r="E23" s="117"/>
      <c r="F23" s="36"/>
      <c r="G23" s="22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  <c r="AH23" s="12">
        <f t="shared" si="0"/>
      </c>
      <c r="AI23" s="13" t="str">
        <f>T83</f>
        <v> </v>
      </c>
      <c r="AJ23" s="11">
        <f t="shared" si="1"/>
      </c>
    </row>
    <row r="24" spans="2:36" ht="19.5" customHeight="1">
      <c r="B24" s="1"/>
      <c r="C24" s="35">
        <v>16</v>
      </c>
      <c r="D24" s="117"/>
      <c r="E24" s="117"/>
      <c r="F24" s="36"/>
      <c r="G24" s="22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  <c r="AH24" s="12">
        <f t="shared" si="0"/>
      </c>
      <c r="AI24" s="13" t="str">
        <f>U83</f>
        <v> </v>
      </c>
      <c r="AJ24" s="11">
        <f t="shared" si="1"/>
      </c>
    </row>
    <row r="25" spans="2:36" ht="19.5" customHeight="1">
      <c r="B25" s="1"/>
      <c r="C25" s="35">
        <v>17</v>
      </c>
      <c r="D25" s="117"/>
      <c r="E25" s="117"/>
      <c r="F25" s="36"/>
      <c r="G25" s="22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  <c r="AH25" s="12">
        <f t="shared" si="0"/>
      </c>
      <c r="AI25" s="13" t="str">
        <f>V83</f>
        <v> </v>
      </c>
      <c r="AJ25" s="11">
        <f t="shared" si="1"/>
      </c>
    </row>
    <row r="26" spans="2:36" ht="19.5" customHeight="1">
      <c r="B26" s="1"/>
      <c r="C26" s="35">
        <v>18</v>
      </c>
      <c r="D26" s="117"/>
      <c r="E26" s="117"/>
      <c r="F26" s="36"/>
      <c r="G26" s="22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1"/>
      <c r="AH26" s="12">
        <f t="shared" si="0"/>
      </c>
      <c r="AI26" s="13" t="str">
        <f>W83</f>
        <v> </v>
      </c>
      <c r="AJ26" s="11">
        <f t="shared" si="1"/>
      </c>
    </row>
    <row r="27" spans="2:36" ht="19.5" customHeight="1">
      <c r="B27" s="1"/>
      <c r="C27" s="35">
        <v>19</v>
      </c>
      <c r="D27" s="117"/>
      <c r="E27" s="117"/>
      <c r="F27" s="36"/>
      <c r="G27" s="22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1"/>
      <c r="AH27" s="12">
        <f t="shared" si="0"/>
      </c>
      <c r="AI27" s="13" t="str">
        <f>X83</f>
        <v> </v>
      </c>
      <c r="AJ27" s="11">
        <f t="shared" si="1"/>
      </c>
    </row>
    <row r="28" spans="2:36" ht="19.5" customHeight="1">
      <c r="B28" s="1"/>
      <c r="C28" s="35">
        <v>20</v>
      </c>
      <c r="D28" s="117"/>
      <c r="E28" s="117"/>
      <c r="F28" s="36"/>
      <c r="G28" s="22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1"/>
      <c r="AH28" s="12">
        <f t="shared" si="0"/>
      </c>
      <c r="AI28" s="13" t="str">
        <f>Y83</f>
        <v> </v>
      </c>
      <c r="AJ28" s="11">
        <f aca="true" t="shared" si="2" ref="AJ28:AJ33">IF(AI28&lt;50,"    * "&amp;AH28,"")</f>
      </c>
    </row>
    <row r="29" spans="2:36" ht="19.5" customHeight="1">
      <c r="B29" s="1"/>
      <c r="C29" s="35">
        <v>21</v>
      </c>
      <c r="D29" s="117"/>
      <c r="E29" s="117"/>
      <c r="F29" s="36"/>
      <c r="G29" s="22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1"/>
      <c r="AH29" s="12">
        <f t="shared" si="0"/>
      </c>
      <c r="AI29" s="13" t="str">
        <f>Z83</f>
        <v> </v>
      </c>
      <c r="AJ29" s="11">
        <f t="shared" si="2"/>
      </c>
    </row>
    <row r="30" spans="2:36" ht="19.5" customHeight="1">
      <c r="B30" s="1"/>
      <c r="C30" s="35">
        <v>22</v>
      </c>
      <c r="D30" s="117"/>
      <c r="E30" s="117"/>
      <c r="F30" s="36"/>
      <c r="G30" s="22"/>
      <c r="H30" s="2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1"/>
      <c r="AH30" s="12">
        <f t="shared" si="0"/>
      </c>
      <c r="AI30" s="13" t="str">
        <f>AA83</f>
        <v> </v>
      </c>
      <c r="AJ30" s="11">
        <f t="shared" si="2"/>
      </c>
    </row>
    <row r="31" spans="2:36" ht="19.5" customHeight="1">
      <c r="B31" s="1"/>
      <c r="C31" s="35">
        <v>23</v>
      </c>
      <c r="D31" s="117"/>
      <c r="E31" s="117"/>
      <c r="F31" s="36"/>
      <c r="G31" s="22"/>
      <c r="H31" s="29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/>
      <c r="AH31" s="12">
        <f t="shared" si="0"/>
      </c>
      <c r="AI31" s="13" t="str">
        <f>AB83</f>
        <v> </v>
      </c>
      <c r="AJ31" s="11">
        <f t="shared" si="2"/>
      </c>
    </row>
    <row r="32" spans="2:36" ht="19.5" customHeight="1">
      <c r="B32" s="1"/>
      <c r="C32" s="35">
        <v>24</v>
      </c>
      <c r="D32" s="117"/>
      <c r="E32" s="117"/>
      <c r="F32" s="36"/>
      <c r="G32" s="22"/>
      <c r="H32" s="29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1"/>
      <c r="AH32" s="12">
        <f t="shared" si="0"/>
      </c>
      <c r="AI32" s="13" t="str">
        <f>AC83</f>
        <v> </v>
      </c>
      <c r="AJ32" s="11">
        <f t="shared" si="2"/>
      </c>
    </row>
    <row r="33" spans="2:36" ht="19.5" customHeight="1">
      <c r="B33" s="1"/>
      <c r="C33" s="35">
        <v>25</v>
      </c>
      <c r="D33" s="117"/>
      <c r="E33" s="117"/>
      <c r="F33" s="36"/>
      <c r="G33" s="22"/>
      <c r="H33" s="29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1"/>
      <c r="AH33" s="12">
        <f t="shared" si="0"/>
      </c>
      <c r="AI33" s="13" t="str">
        <f>AD83</f>
        <v> </v>
      </c>
      <c r="AJ33" s="11">
        <f t="shared" si="2"/>
      </c>
    </row>
    <row r="34" spans="2:35" ht="19.5" customHeight="1" thickBot="1">
      <c r="B34" s="1"/>
      <c r="C34" s="134" t="s">
        <v>8</v>
      </c>
      <c r="D34" s="135"/>
      <c r="E34" s="136"/>
      <c r="F34" s="37">
        <f>SUM(F9:F33)</f>
        <v>0</v>
      </c>
      <c r="G34" s="22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4"/>
      <c r="AH34" s="12"/>
      <c r="AI34" s="13"/>
    </row>
    <row r="35" spans="2:35" ht="27" customHeight="1" thickBot="1">
      <c r="B35" s="1"/>
      <c r="C35" s="3"/>
      <c r="D35" s="3"/>
      <c r="E35" s="3"/>
      <c r="F35" s="3"/>
      <c r="G35" s="3"/>
      <c r="H35" s="2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5" ht="24.75" customHeight="1">
      <c r="B36" s="1"/>
      <c r="C36" s="129" t="s">
        <v>0</v>
      </c>
      <c r="D36" s="130"/>
      <c r="E36" s="130"/>
      <c r="F36" s="130" t="s">
        <v>1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63" t="s">
        <v>6</v>
      </c>
      <c r="AF36" s="165" t="s">
        <v>2</v>
      </c>
      <c r="AH36" s="12"/>
      <c r="AI36" s="13"/>
    </row>
    <row r="37" spans="2:35" ht="24.75" customHeight="1">
      <c r="B37" s="1"/>
      <c r="C37" s="27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64"/>
      <c r="AF37" s="166"/>
      <c r="AH37" s="12"/>
      <c r="AI37" s="13"/>
    </row>
    <row r="38" spans="2:35" ht="15" customHeight="1">
      <c r="B38" s="1"/>
      <c r="C38" s="28">
        <v>1</v>
      </c>
      <c r="D38" s="61" t="str">
        <f>IF(Liste!C5=0," ",Liste!C5)</f>
        <v> </v>
      </c>
      <c r="E38" s="61" t="str">
        <f>IF(Liste!D5=0," ",Liste!D5)</f>
        <v> 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1" t="str">
        <f aca="true" t="shared" si="3" ref="AE38:AE71">IF(COUNTBLANK(F38:AD38)=COLUMNS(F38:AD38)," ",IF(SUM(F38:AD38)=0,0,SUM(F38:AD38)))</f>
        <v> </v>
      </c>
      <c r="AF38" s="42" t="str">
        <f>IF(AE38=" "," ",IF(AE38&gt;=85,"PEKİYİ",IF(AE38&gt;=70,"İYİ",IF(AE38&gt;=60,"ORTA",IF(AE38&gt;=50,"GEÇER",IF(AE38&lt;50,"GEÇMEZ"))))))</f>
        <v> </v>
      </c>
      <c r="AH38" s="12"/>
      <c r="AI38" s="13"/>
    </row>
    <row r="39" spans="2:35" ht="15" customHeight="1">
      <c r="B39" s="1"/>
      <c r="C39" s="28">
        <v>2</v>
      </c>
      <c r="D39" s="61" t="str">
        <f>IF(Liste!C6=0," ",Liste!C6)</f>
        <v> </v>
      </c>
      <c r="E39" s="61" t="str">
        <f>IF(Liste!D6=0," ",Liste!D6)</f>
        <v> 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1" t="str">
        <f t="shared" si="3"/>
        <v> </v>
      </c>
      <c r="AF39" s="42" t="str">
        <f aca="true" t="shared" si="4" ref="AF39:AF71">IF(AE39=" "," ",IF(AE39&gt;=85,"PEKİYİ",IF(AE39&gt;=70,"İYİ",IF(AE39&gt;=60,"ORTA",IF(AE39&gt;=50,"GEÇER",IF(AE39&lt;50,"GEÇMEZ",0))))))</f>
        <v> </v>
      </c>
      <c r="AH39" s="12"/>
      <c r="AI39" s="13"/>
    </row>
    <row r="40" spans="2:35" ht="15" customHeight="1">
      <c r="B40" s="1"/>
      <c r="C40" s="28">
        <v>3</v>
      </c>
      <c r="D40" s="61" t="str">
        <f>IF(Liste!C7=0," ",Liste!C7)</f>
        <v> </v>
      </c>
      <c r="E40" s="61" t="str">
        <f>IF(Liste!D7=0," ",Liste!D7)</f>
        <v> 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1" t="str">
        <f t="shared" si="3"/>
        <v> </v>
      </c>
      <c r="AF40" s="42" t="str">
        <f t="shared" si="4"/>
        <v> </v>
      </c>
      <c r="AH40" s="12"/>
      <c r="AI40" s="13"/>
    </row>
    <row r="41" spans="2:35" ht="15" customHeight="1">
      <c r="B41" s="1"/>
      <c r="C41" s="28">
        <v>4</v>
      </c>
      <c r="D41" s="61" t="str">
        <f>IF(Liste!C8=0," ",Liste!C8)</f>
        <v> </v>
      </c>
      <c r="E41" s="61" t="str">
        <f>IF(Liste!D8=0," ",Liste!D8)</f>
        <v> 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1" t="str">
        <f t="shared" si="3"/>
        <v> </v>
      </c>
      <c r="AF41" s="42" t="str">
        <f t="shared" si="4"/>
        <v> </v>
      </c>
      <c r="AH41" s="12"/>
      <c r="AI41" s="13"/>
    </row>
    <row r="42" spans="2:34" ht="15" customHeight="1">
      <c r="B42" s="1"/>
      <c r="C42" s="28">
        <v>5</v>
      </c>
      <c r="D42" s="61" t="str">
        <f>IF(Liste!C9=0," ",Liste!C9)</f>
        <v> </v>
      </c>
      <c r="E42" s="61" t="str">
        <f>IF(Liste!D9=0," ",Liste!D9)</f>
        <v> 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1" t="str">
        <f t="shared" si="3"/>
        <v> </v>
      </c>
      <c r="AF42" s="42" t="str">
        <f t="shared" si="4"/>
        <v> </v>
      </c>
      <c r="AH42" s="14"/>
    </row>
    <row r="43" spans="2:34" ht="15" customHeight="1">
      <c r="B43" s="1"/>
      <c r="C43" s="28">
        <v>6</v>
      </c>
      <c r="D43" s="61" t="str">
        <f>IF(Liste!C10=0," ",Liste!C10)</f>
        <v> </v>
      </c>
      <c r="E43" s="61" t="str">
        <f>IF(Liste!D10=0," ",Liste!D10)</f>
        <v> 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1" t="str">
        <f t="shared" si="3"/>
        <v> </v>
      </c>
      <c r="AF43" s="42" t="str">
        <f t="shared" si="4"/>
        <v> </v>
      </c>
      <c r="AH43" s="14"/>
    </row>
    <row r="44" spans="2:34" ht="15" customHeight="1">
      <c r="B44" s="1"/>
      <c r="C44" s="28">
        <v>7</v>
      </c>
      <c r="D44" s="61" t="str">
        <f>IF(Liste!C11=0," ",Liste!C11)</f>
        <v> </v>
      </c>
      <c r="E44" s="61" t="str">
        <f>IF(Liste!D11=0," ",Liste!D11)</f>
        <v> 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1" t="str">
        <f t="shared" si="3"/>
        <v> </v>
      </c>
      <c r="AF44" s="42" t="str">
        <f t="shared" si="4"/>
        <v> </v>
      </c>
      <c r="AH44" s="14"/>
    </row>
    <row r="45" spans="2:34" ht="15" customHeight="1">
      <c r="B45" s="1"/>
      <c r="C45" s="28">
        <v>8</v>
      </c>
      <c r="D45" s="61" t="str">
        <f>IF(Liste!C12=0," ",Liste!C12)</f>
        <v> </v>
      </c>
      <c r="E45" s="61" t="str">
        <f>IF(Liste!D12=0," ",Liste!D12)</f>
        <v> 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1" t="str">
        <f t="shared" si="3"/>
        <v> </v>
      </c>
      <c r="AF45" s="42" t="str">
        <f t="shared" si="4"/>
        <v> </v>
      </c>
      <c r="AH45" s="14"/>
    </row>
    <row r="46" spans="2:34" ht="15" customHeight="1">
      <c r="B46" s="1"/>
      <c r="C46" s="28">
        <v>9</v>
      </c>
      <c r="D46" s="61" t="str">
        <f>IF(Liste!C13=0," ",Liste!C13)</f>
        <v> </v>
      </c>
      <c r="E46" s="61" t="str">
        <f>IF(Liste!D13=0," ",Liste!D13)</f>
        <v> 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1" t="str">
        <f t="shared" si="3"/>
        <v> </v>
      </c>
      <c r="AF46" s="42" t="str">
        <f t="shared" si="4"/>
        <v> </v>
      </c>
      <c r="AH46" s="14"/>
    </row>
    <row r="47" spans="2:34" ht="15" customHeight="1">
      <c r="B47" s="1"/>
      <c r="C47" s="28">
        <v>10</v>
      </c>
      <c r="D47" s="61" t="str">
        <f>IF(Liste!C14=0," ",Liste!C14)</f>
        <v> </v>
      </c>
      <c r="E47" s="61" t="str">
        <f>IF(Liste!D14=0," ",Liste!D14)</f>
        <v> 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1" t="str">
        <f t="shared" si="3"/>
        <v> </v>
      </c>
      <c r="AF47" s="42" t="str">
        <f t="shared" si="4"/>
        <v> </v>
      </c>
      <c r="AH47" s="14"/>
    </row>
    <row r="48" spans="2:34" ht="15" customHeight="1">
      <c r="B48" s="1"/>
      <c r="C48" s="28">
        <v>11</v>
      </c>
      <c r="D48" s="61" t="str">
        <f>IF(Liste!C15=0," ",Liste!C15)</f>
        <v> </v>
      </c>
      <c r="E48" s="61" t="str">
        <f>IF(Liste!D15=0," ",Liste!D15)</f>
        <v> 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1" t="str">
        <f t="shared" si="3"/>
        <v> </v>
      </c>
      <c r="AF48" s="42" t="str">
        <f t="shared" si="4"/>
        <v> </v>
      </c>
      <c r="AH48" s="14"/>
    </row>
    <row r="49" spans="2:34" ht="15" customHeight="1">
      <c r="B49" s="1"/>
      <c r="C49" s="28">
        <v>12</v>
      </c>
      <c r="D49" s="61" t="str">
        <f>IF(Liste!C16=0," ",Liste!C16)</f>
        <v> </v>
      </c>
      <c r="E49" s="61" t="str">
        <f>IF(Liste!D16=0," ",Liste!D16)</f>
        <v> 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1" t="str">
        <f t="shared" si="3"/>
        <v> </v>
      </c>
      <c r="AF49" s="42" t="str">
        <f t="shared" si="4"/>
        <v> </v>
      </c>
      <c r="AH49" s="14"/>
    </row>
    <row r="50" spans="2:34" ht="15" customHeight="1">
      <c r="B50" s="1"/>
      <c r="C50" s="28">
        <v>13</v>
      </c>
      <c r="D50" s="61" t="str">
        <f>IF(Liste!C17=0," ",Liste!C17)</f>
        <v> </v>
      </c>
      <c r="E50" s="61" t="str">
        <f>IF(Liste!D17=0," ",Liste!D17)</f>
        <v> 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1" t="str">
        <f t="shared" si="3"/>
        <v> </v>
      </c>
      <c r="AF50" s="42" t="str">
        <f t="shared" si="4"/>
        <v> </v>
      </c>
      <c r="AH50" s="14"/>
    </row>
    <row r="51" spans="2:34" ht="15" customHeight="1">
      <c r="B51" s="1"/>
      <c r="C51" s="28">
        <v>14</v>
      </c>
      <c r="D51" s="61" t="str">
        <f>IF(Liste!C18=0," ",Liste!C18)</f>
        <v> </v>
      </c>
      <c r="E51" s="61" t="str">
        <f>IF(Liste!D18=0," ",Liste!D18)</f>
        <v> 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1" t="str">
        <f t="shared" si="3"/>
        <v> </v>
      </c>
      <c r="AF51" s="42" t="str">
        <f t="shared" si="4"/>
        <v> </v>
      </c>
      <c r="AH51" s="14"/>
    </row>
    <row r="52" spans="2:34" ht="15" customHeight="1">
      <c r="B52" s="1"/>
      <c r="C52" s="28">
        <v>15</v>
      </c>
      <c r="D52" s="61" t="str">
        <f>IF(Liste!C19=0," ",Liste!C19)</f>
        <v> </v>
      </c>
      <c r="E52" s="61" t="str">
        <f>IF(Liste!D19=0," ",Liste!D19)</f>
        <v> 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1" t="str">
        <f t="shared" si="3"/>
        <v> </v>
      </c>
      <c r="AF52" s="42" t="str">
        <f t="shared" si="4"/>
        <v> </v>
      </c>
      <c r="AH52" s="14"/>
    </row>
    <row r="53" spans="2:34" ht="15" customHeight="1">
      <c r="B53" s="1"/>
      <c r="C53" s="28">
        <v>16</v>
      </c>
      <c r="D53" s="61" t="str">
        <f>IF(Liste!C20=0," ",Liste!C20)</f>
        <v> </v>
      </c>
      <c r="E53" s="61" t="str">
        <f>IF(Liste!D20=0," ",Liste!D20)</f>
        <v> 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1" t="str">
        <f t="shared" si="3"/>
        <v> </v>
      </c>
      <c r="AF53" s="42" t="str">
        <f t="shared" si="4"/>
        <v> </v>
      </c>
      <c r="AH53" s="14"/>
    </row>
    <row r="54" spans="2:34" ht="15" customHeight="1">
      <c r="B54" s="1"/>
      <c r="C54" s="28">
        <v>17</v>
      </c>
      <c r="D54" s="61" t="str">
        <f>IF(Liste!C21=0," ",Liste!C21)</f>
        <v> </v>
      </c>
      <c r="E54" s="61" t="str">
        <f>IF(Liste!D21=0," ",Liste!D21)</f>
        <v> 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1" t="str">
        <f t="shared" si="3"/>
        <v> </v>
      </c>
      <c r="AF54" s="42" t="str">
        <f t="shared" si="4"/>
        <v> </v>
      </c>
      <c r="AH54" s="14"/>
    </row>
    <row r="55" spans="2:34" ht="15" customHeight="1">
      <c r="B55" s="1"/>
      <c r="C55" s="28">
        <v>18</v>
      </c>
      <c r="D55" s="61" t="str">
        <f>IF(Liste!C22=0," ",Liste!C22)</f>
        <v> </v>
      </c>
      <c r="E55" s="61" t="str">
        <f>IF(Liste!D22=0," ",Liste!D22)</f>
        <v> 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1" t="str">
        <f t="shared" si="3"/>
        <v> </v>
      </c>
      <c r="AF55" s="42" t="str">
        <f t="shared" si="4"/>
        <v> </v>
      </c>
      <c r="AH55" s="14"/>
    </row>
    <row r="56" spans="2:34" ht="15" customHeight="1">
      <c r="B56" s="1"/>
      <c r="C56" s="28">
        <v>19</v>
      </c>
      <c r="D56" s="61" t="str">
        <f>IF(Liste!C23=0," ",Liste!C23)</f>
        <v> </v>
      </c>
      <c r="E56" s="61" t="str">
        <f>IF(Liste!D23=0," ",Liste!D23)</f>
        <v> 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1" t="str">
        <f t="shared" si="3"/>
        <v> </v>
      </c>
      <c r="AF56" s="42" t="str">
        <f t="shared" si="4"/>
        <v> </v>
      </c>
      <c r="AH56" s="14"/>
    </row>
    <row r="57" spans="2:34" ht="15" customHeight="1">
      <c r="B57" s="1"/>
      <c r="C57" s="28">
        <v>20</v>
      </c>
      <c r="D57" s="61" t="str">
        <f>IF(Liste!C24=0," ",Liste!C24)</f>
        <v> </v>
      </c>
      <c r="E57" s="61" t="str">
        <f>IF(Liste!D24=0," ",Liste!D24)</f>
        <v> 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1" t="str">
        <f t="shared" si="3"/>
        <v> </v>
      </c>
      <c r="AF57" s="42" t="str">
        <f t="shared" si="4"/>
        <v> </v>
      </c>
      <c r="AH57" s="14"/>
    </row>
    <row r="58" spans="2:34" ht="15" customHeight="1">
      <c r="B58" s="1"/>
      <c r="C58" s="28">
        <v>21</v>
      </c>
      <c r="D58" s="61" t="str">
        <f>IF(Liste!C25=0," ",Liste!C25)</f>
        <v> </v>
      </c>
      <c r="E58" s="61" t="str">
        <f>IF(Liste!D25=0," ",Liste!D25)</f>
        <v> 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1" t="str">
        <f t="shared" si="3"/>
        <v> </v>
      </c>
      <c r="AF58" s="42" t="str">
        <f t="shared" si="4"/>
        <v> </v>
      </c>
      <c r="AH58" s="14"/>
    </row>
    <row r="59" spans="2:34" ht="15" customHeight="1">
      <c r="B59" s="1"/>
      <c r="C59" s="28">
        <v>22</v>
      </c>
      <c r="D59" s="61" t="str">
        <f>IF(Liste!C26=0," ",Liste!C26)</f>
        <v> </v>
      </c>
      <c r="E59" s="61" t="str">
        <f>IF(Liste!D26=0," ",Liste!D26)</f>
        <v> 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1" t="str">
        <f t="shared" si="3"/>
        <v> </v>
      </c>
      <c r="AF59" s="42" t="str">
        <f t="shared" si="4"/>
        <v> </v>
      </c>
      <c r="AH59" s="14"/>
    </row>
    <row r="60" spans="2:34" ht="15" customHeight="1">
      <c r="B60" s="1"/>
      <c r="C60" s="28">
        <v>23</v>
      </c>
      <c r="D60" s="61" t="str">
        <f>IF(Liste!C27=0," ",Liste!C27)</f>
        <v> </v>
      </c>
      <c r="E60" s="61" t="str">
        <f>IF(Liste!D27=0," ",Liste!D27)</f>
        <v> 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1" t="str">
        <f t="shared" si="3"/>
        <v> </v>
      </c>
      <c r="AF60" s="42" t="str">
        <f t="shared" si="4"/>
        <v> </v>
      </c>
      <c r="AH60" s="14"/>
    </row>
    <row r="61" spans="2:34" ht="15" customHeight="1">
      <c r="B61" s="1"/>
      <c r="C61" s="28">
        <v>24</v>
      </c>
      <c r="D61" s="61" t="str">
        <f>IF(Liste!C28=0," ",Liste!C28)</f>
        <v> </v>
      </c>
      <c r="E61" s="61" t="str">
        <f>IF(Liste!D28=0," ",Liste!D28)</f>
        <v> 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1" t="str">
        <f t="shared" si="3"/>
        <v> </v>
      </c>
      <c r="AF61" s="42" t="str">
        <f t="shared" si="4"/>
        <v> </v>
      </c>
      <c r="AH61" s="14"/>
    </row>
    <row r="62" spans="2:34" ht="15" customHeight="1">
      <c r="B62" s="1"/>
      <c r="C62" s="28">
        <v>25</v>
      </c>
      <c r="D62" s="61" t="str">
        <f>IF(Liste!C29=0," ",Liste!C29)</f>
        <v> </v>
      </c>
      <c r="E62" s="61" t="str">
        <f>IF(Liste!D29=0," ",Liste!D29)</f>
        <v> 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1" t="str">
        <f t="shared" si="3"/>
        <v> </v>
      </c>
      <c r="AF62" s="42" t="str">
        <f t="shared" si="4"/>
        <v> </v>
      </c>
      <c r="AH62" s="14"/>
    </row>
    <row r="63" spans="2:34" ht="15" customHeight="1">
      <c r="B63" s="1"/>
      <c r="C63" s="28">
        <v>26</v>
      </c>
      <c r="D63" s="61" t="str">
        <f>IF(Liste!C30=0," ",Liste!C30)</f>
        <v> </v>
      </c>
      <c r="E63" s="61" t="str">
        <f>IF(Liste!D30=0," ",Liste!D30)</f>
        <v> 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1" t="str">
        <f t="shared" si="3"/>
        <v> </v>
      </c>
      <c r="AF63" s="42" t="str">
        <f t="shared" si="4"/>
        <v> </v>
      </c>
      <c r="AH63" s="14"/>
    </row>
    <row r="64" spans="2:32" ht="15" customHeight="1">
      <c r="B64" s="1"/>
      <c r="C64" s="28">
        <v>27</v>
      </c>
      <c r="D64" s="61" t="str">
        <f>IF(Liste!C31=0," ",Liste!C31)</f>
        <v> </v>
      </c>
      <c r="E64" s="61" t="str">
        <f>IF(Liste!D31=0," ",Liste!D31)</f>
        <v> 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1" t="str">
        <f t="shared" si="3"/>
        <v> </v>
      </c>
      <c r="AF64" s="42" t="str">
        <f t="shared" si="4"/>
        <v> </v>
      </c>
    </row>
    <row r="65" spans="2:32" ht="15" customHeight="1">
      <c r="B65" s="1"/>
      <c r="C65" s="28">
        <v>28</v>
      </c>
      <c r="D65" s="61" t="str">
        <f>IF(Liste!C32=0," ",Liste!C32)</f>
        <v> </v>
      </c>
      <c r="E65" s="61" t="str">
        <f>IF(Liste!D32=0," ",Liste!D32)</f>
        <v>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1" t="str">
        <f t="shared" si="3"/>
        <v> </v>
      </c>
      <c r="AF65" s="42" t="str">
        <f t="shared" si="4"/>
        <v> </v>
      </c>
    </row>
    <row r="66" spans="2:32" ht="15" customHeight="1">
      <c r="B66" s="1"/>
      <c r="C66" s="28">
        <v>29</v>
      </c>
      <c r="D66" s="61" t="str">
        <f>IF(Liste!C33=0," ",Liste!C33)</f>
        <v> </v>
      </c>
      <c r="E66" s="61" t="str">
        <f>IF(Liste!D33=0," ",Liste!D33)</f>
        <v> 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1" t="str">
        <f t="shared" si="3"/>
        <v> </v>
      </c>
      <c r="AF66" s="42" t="str">
        <f t="shared" si="4"/>
        <v> </v>
      </c>
    </row>
    <row r="67" spans="2:32" ht="15" customHeight="1">
      <c r="B67" s="1"/>
      <c r="C67" s="28">
        <v>30</v>
      </c>
      <c r="D67" s="61" t="str">
        <f>IF(Liste!C34=0," ",Liste!C34)</f>
        <v> </v>
      </c>
      <c r="E67" s="61" t="str">
        <f>IF(Liste!D34=0," ",Liste!D34)</f>
        <v> 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1" t="str">
        <f t="shared" si="3"/>
        <v> </v>
      </c>
      <c r="AF67" s="42" t="str">
        <f t="shared" si="4"/>
        <v> </v>
      </c>
    </row>
    <row r="68" spans="2:32" ht="15" customHeight="1">
      <c r="B68" s="1"/>
      <c r="C68" s="28">
        <v>31</v>
      </c>
      <c r="D68" s="61" t="str">
        <f>IF(Liste!C35=0," ",Liste!C35)</f>
        <v> </v>
      </c>
      <c r="E68" s="61" t="str">
        <f>IF(Liste!D35=0," ",Liste!D35)</f>
        <v> 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1" t="str">
        <f t="shared" si="3"/>
        <v> </v>
      </c>
      <c r="AF68" s="42" t="str">
        <f t="shared" si="4"/>
        <v> </v>
      </c>
    </row>
    <row r="69" spans="2:32" ht="15" customHeight="1">
      <c r="B69" s="1"/>
      <c r="C69" s="28">
        <v>32</v>
      </c>
      <c r="D69" s="61" t="str">
        <f>IF(Liste!C36=0," ",Liste!C36)</f>
        <v> </v>
      </c>
      <c r="E69" s="61" t="str">
        <f>IF(Liste!D36=0," ",Liste!D36)</f>
        <v> 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1" t="str">
        <f t="shared" si="3"/>
        <v> </v>
      </c>
      <c r="AF69" s="42" t="str">
        <f t="shared" si="4"/>
        <v> </v>
      </c>
    </row>
    <row r="70" spans="2:32" ht="15" customHeight="1">
      <c r="B70" s="1"/>
      <c r="C70" s="28">
        <v>33</v>
      </c>
      <c r="D70" s="61" t="str">
        <f>IF(Liste!C37=0," ",Liste!C37)</f>
        <v> </v>
      </c>
      <c r="E70" s="61" t="str">
        <f>IF(Liste!D37=0," ",Liste!D37)</f>
        <v> 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1" t="str">
        <f t="shared" si="3"/>
        <v> </v>
      </c>
      <c r="AF70" s="42" t="str">
        <f t="shared" si="4"/>
        <v> </v>
      </c>
    </row>
    <row r="71" spans="2:32" ht="15" customHeight="1">
      <c r="B71" s="1"/>
      <c r="C71" s="28">
        <v>34</v>
      </c>
      <c r="D71" s="61" t="str">
        <f>IF(Liste!C38=0," ",Liste!C38)</f>
        <v> </v>
      </c>
      <c r="E71" s="61" t="str">
        <f>IF(Liste!D38=0," ",Liste!D38)</f>
        <v> 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1" t="str">
        <f t="shared" si="3"/>
        <v> </v>
      </c>
      <c r="AF71" s="42" t="str">
        <f t="shared" si="4"/>
        <v> </v>
      </c>
    </row>
    <row r="72" spans="2:32" ht="15" customHeight="1">
      <c r="B72" s="1"/>
      <c r="C72" s="28">
        <v>35</v>
      </c>
      <c r="D72" s="61" t="str">
        <f>IF(Liste!C39=0," ",Liste!C39)</f>
        <v> </v>
      </c>
      <c r="E72" s="61" t="str">
        <f>IF(Liste!D39=0," ",Liste!D39)</f>
        <v> 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41" t="str">
        <f>IF(COUNTBLANK(F72:AD72)=COLUMNS(F72:AD72)," ",IF(SUM(F72:AD72)=0,0,SUM(F72:AD72)))</f>
        <v> </v>
      </c>
      <c r="AF72" s="42" t="str">
        <f>IF(AE72=" "," ",IF(AE72&gt;=85,"PEKİYİ",IF(AE72&gt;=70,"İYİ",IF(AE72&gt;=60,"ORTA",IF(AE72&gt;=50,"GEÇER",IF(AE72&lt;50,"GEÇMEZ",0))))))</f>
        <v> </v>
      </c>
    </row>
    <row r="73" spans="2:32" ht="18" customHeight="1">
      <c r="B73" s="1"/>
      <c r="C73" s="28">
        <v>36</v>
      </c>
      <c r="D73" s="61" t="str">
        <f>IF(Liste!C40=0," ",Liste!C40)</f>
        <v> </v>
      </c>
      <c r="E73" s="61" t="str">
        <f>IF(Liste!D40=0," ",Liste!D40)</f>
        <v> 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41" t="str">
        <f>IF(COUNTBLANK(F73:AD73)=COLUMNS(F73:AD73)," ",IF(SUM(F73:AD73)=0,0,SUM(F73:AD73)))</f>
        <v> </v>
      </c>
      <c r="AF73" s="42" t="str">
        <f>IF(AE73=" "," ",IF(AE73&gt;=85,"PEKİYİ",IF(AE73&gt;=70,"İYİ",IF(AE73&gt;=60,"ORTA",IF(AE73&gt;=50,"GEÇER",IF(AE73&lt;50,"GEÇMEZ",0))))))</f>
        <v> </v>
      </c>
    </row>
    <row r="74" spans="2:32" ht="18" customHeight="1">
      <c r="B74" s="1"/>
      <c r="C74" s="28">
        <v>37</v>
      </c>
      <c r="D74" s="61" t="str">
        <f>IF(Liste!C41=0," ",Liste!C41)</f>
        <v> </v>
      </c>
      <c r="E74" s="61" t="str">
        <f>IF(Liste!D41=0," ",Liste!D41)</f>
        <v> 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41" t="str">
        <f aca="true" t="shared" si="5" ref="AE74:AE82">IF(COUNTBLANK(F74:AD74)=COLUMNS(F74:AD74)," ",IF(SUM(F74:AD74)=0,0,SUM(F74:AD74)))</f>
        <v> </v>
      </c>
      <c r="AF74" s="42" t="str">
        <f aca="true" t="shared" si="6" ref="AF74:AF82">IF(AE74=" "," ",IF(AE74&gt;=85,"PEKİYİ",IF(AE74&gt;=70,"İYİ",IF(AE74&gt;=60,"ORTA",IF(AE74&gt;=50,"GEÇER",IF(AE74&lt;50,"GEÇMEZ",0))))))</f>
        <v> </v>
      </c>
    </row>
    <row r="75" spans="2:32" ht="18" customHeight="1">
      <c r="B75" s="1"/>
      <c r="C75" s="28">
        <v>38</v>
      </c>
      <c r="D75" s="61" t="str">
        <f>IF(Liste!C42=0," ",Liste!C42)</f>
        <v> </v>
      </c>
      <c r="E75" s="61" t="str">
        <f>IF(Liste!D42=0," ",Liste!D42)</f>
        <v> 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41" t="str">
        <f t="shared" si="5"/>
        <v> </v>
      </c>
      <c r="AF75" s="42" t="str">
        <f t="shared" si="6"/>
        <v> </v>
      </c>
    </row>
    <row r="76" spans="2:32" ht="18" customHeight="1">
      <c r="B76" s="1"/>
      <c r="C76" s="28">
        <v>39</v>
      </c>
      <c r="D76" s="61" t="str">
        <f>IF(Liste!C43=0," ",Liste!C43)</f>
        <v> </v>
      </c>
      <c r="E76" s="61" t="str">
        <f>IF(Liste!D43=0," ",Liste!D43)</f>
        <v> 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41" t="str">
        <f t="shared" si="5"/>
        <v> </v>
      </c>
      <c r="AF76" s="42" t="str">
        <f t="shared" si="6"/>
        <v> </v>
      </c>
    </row>
    <row r="77" spans="2:32" ht="18" customHeight="1">
      <c r="B77" s="1"/>
      <c r="C77" s="28">
        <v>40</v>
      </c>
      <c r="D77" s="61" t="str">
        <f>IF(Liste!C44=0," ",Liste!C44)</f>
        <v> </v>
      </c>
      <c r="E77" s="61" t="str">
        <f>IF(Liste!D44=0," ",Liste!D44)</f>
        <v> 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41" t="str">
        <f t="shared" si="5"/>
        <v> </v>
      </c>
      <c r="AF77" s="42" t="str">
        <f t="shared" si="6"/>
        <v> </v>
      </c>
    </row>
    <row r="78" spans="2:32" ht="18" customHeight="1">
      <c r="B78" s="1"/>
      <c r="C78" s="28">
        <v>41</v>
      </c>
      <c r="D78" s="61" t="str">
        <f>IF(Liste!C45=0," ",Liste!C45)</f>
        <v> </v>
      </c>
      <c r="E78" s="61" t="str">
        <f>IF(Liste!D45=0," ",Liste!D45)</f>
        <v> 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41" t="str">
        <f t="shared" si="5"/>
        <v> </v>
      </c>
      <c r="AF78" s="42" t="str">
        <f t="shared" si="6"/>
        <v> </v>
      </c>
    </row>
    <row r="79" spans="2:32" ht="18" customHeight="1">
      <c r="B79" s="1"/>
      <c r="C79" s="28">
        <v>42</v>
      </c>
      <c r="D79" s="61" t="str">
        <f>IF(Liste!C46=0," ",Liste!C46)</f>
        <v> </v>
      </c>
      <c r="E79" s="61" t="str">
        <f>IF(Liste!D46=0," ",Liste!D46)</f>
        <v> 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41" t="str">
        <f t="shared" si="5"/>
        <v> </v>
      </c>
      <c r="AF79" s="42" t="str">
        <f t="shared" si="6"/>
        <v> </v>
      </c>
    </row>
    <row r="80" spans="2:32" ht="18" customHeight="1">
      <c r="B80" s="1"/>
      <c r="C80" s="28">
        <v>43</v>
      </c>
      <c r="D80" s="61" t="str">
        <f>IF(Liste!C47=0," ",Liste!C47)</f>
        <v> </v>
      </c>
      <c r="E80" s="61" t="str">
        <f>IF(Liste!D47=0," ",Liste!D47)</f>
        <v> 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41" t="str">
        <f t="shared" si="5"/>
        <v> </v>
      </c>
      <c r="AF80" s="42" t="str">
        <f t="shared" si="6"/>
        <v> </v>
      </c>
    </row>
    <row r="81" spans="2:32" ht="18" customHeight="1">
      <c r="B81" s="1"/>
      <c r="C81" s="28">
        <v>44</v>
      </c>
      <c r="D81" s="61" t="str">
        <f>IF(Liste!C48=0," ",Liste!C48)</f>
        <v> </v>
      </c>
      <c r="E81" s="61" t="str">
        <f>IF(Liste!D48=0," ",Liste!D48)</f>
        <v> 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41" t="str">
        <f t="shared" si="5"/>
        <v> </v>
      </c>
      <c r="AF81" s="42" t="str">
        <f t="shared" si="6"/>
        <v> </v>
      </c>
    </row>
    <row r="82" spans="2:32" ht="18" customHeight="1">
      <c r="B82" s="1"/>
      <c r="C82" s="28">
        <v>45</v>
      </c>
      <c r="D82" s="61" t="str">
        <f>IF(Liste!C49=0," ",Liste!C49)</f>
        <v> </v>
      </c>
      <c r="E82" s="61" t="str">
        <f>IF(Liste!D49=0," ",Liste!D49)</f>
        <v> 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41" t="str">
        <f t="shared" si="5"/>
        <v> </v>
      </c>
      <c r="AF82" s="42" t="str">
        <f t="shared" si="6"/>
        <v> </v>
      </c>
    </row>
    <row r="83" spans="2:32" ht="24.75" customHeight="1" thickBot="1">
      <c r="B83" s="1"/>
      <c r="C83" s="127" t="s">
        <v>7</v>
      </c>
      <c r="D83" s="128"/>
      <c r="E83" s="128"/>
      <c r="F83" s="52" t="str">
        <f>IF(F9=0," ",((SUM(F38:F73)/COUNT(F38:F73))*100)/F9)</f>
        <v> </v>
      </c>
      <c r="G83" s="52" t="str">
        <f>IF(F10=0," ",((SUM(G38:G73)/COUNT(G38:G73))*100)/F10)</f>
        <v> </v>
      </c>
      <c r="H83" s="52" t="str">
        <f>IF(F11=0," ",((SUM(H38:H73)/COUNT(H38:H73))*100)/F11)</f>
        <v> </v>
      </c>
      <c r="I83" s="52" t="str">
        <f>IF(F12=0," ",((SUM(I38:I73)/COUNT(I38:I73))*100)/F12)</f>
        <v> </v>
      </c>
      <c r="J83" s="52" t="str">
        <f>IF(F13=0," ",((SUM(J38:J73)/COUNT(J38:J73))*100)/F13)</f>
        <v> </v>
      </c>
      <c r="K83" s="52" t="str">
        <f>IF(F14=0," ",((SUM(K38:K73)/COUNT(K38:K73))*100)/F14)</f>
        <v> </v>
      </c>
      <c r="L83" s="52" t="str">
        <f>IF(F15=0," ",((SUM(L38:L73)/COUNT(L38:L73))*100)/F15)</f>
        <v> </v>
      </c>
      <c r="M83" s="52" t="str">
        <f>IF(F16=0," ",((SUM(M38:M73)/COUNT(M38:M73))*100)/F16)</f>
        <v> </v>
      </c>
      <c r="N83" s="52" t="str">
        <f>IF(F17=0," ",((SUM(N38:N73)/COUNT(N38:N73))*100)/F17)</f>
        <v> </v>
      </c>
      <c r="O83" s="52" t="str">
        <f>IF(F18=0," ",((SUM(O38:O73)/COUNT(O38:O73))*100)/F18)</f>
        <v> </v>
      </c>
      <c r="P83" s="52" t="str">
        <f>IF(F19=0," ",((SUM(P38:P73)/COUNT(P38:P73))*100)/F19)</f>
        <v> </v>
      </c>
      <c r="Q83" s="52" t="str">
        <f>IF(F20=0," ",((SUM(Q38:Q73)/COUNT(Q38:Q73))*100)/F20)</f>
        <v> </v>
      </c>
      <c r="R83" s="52" t="str">
        <f>IF(F21=0," ",((SUM(R38:R73)/COUNT(R38:R73))*100)/F21)</f>
        <v> </v>
      </c>
      <c r="S83" s="52" t="str">
        <f>IF(F22=0," ",((SUM(S38:S73)/COUNT(S38:S73))*100)/F22)</f>
        <v> </v>
      </c>
      <c r="T83" s="52" t="str">
        <f>IF(F23=0," ",((SUM(T38:T73)/COUNT(T38:T73))*100)/F23)</f>
        <v> </v>
      </c>
      <c r="U83" s="52" t="str">
        <f>IF(F24=0," ",((SUM(U38:U73)/COUNT(U38:U73))*100)/F24)</f>
        <v> </v>
      </c>
      <c r="V83" s="52" t="str">
        <f>IF(F25=0," ",((SUM(V38:V73)/COUNT(V38:V73))*100)/F25)</f>
        <v> </v>
      </c>
      <c r="W83" s="52" t="str">
        <f>IF(F26=0," ",((SUM(W38:W73)/COUNT(W38:W73))*100)/F26)</f>
        <v> </v>
      </c>
      <c r="X83" s="52" t="str">
        <f>IF(F27=0," ",((SUM(X38:X73)/COUNT(X38:X73))*100)/F27)</f>
        <v> </v>
      </c>
      <c r="Y83" s="52" t="str">
        <f>IF(F28=0," ",((SUM(Y38:Y73)/COUNT(Y38:Y73))*100)/F28)</f>
        <v> </v>
      </c>
      <c r="Z83" s="52" t="str">
        <f>IF(F29=0," ",((SUM(Z38:Z73)/COUNT(Z38:Z73))*100)/F29)</f>
        <v> </v>
      </c>
      <c r="AA83" s="52" t="str">
        <f>IF(F30=0," ",((SUM(AA38:AA73)/COUNT(AA38:AA73))*100)/F30)</f>
        <v> </v>
      </c>
      <c r="AB83" s="52" t="str">
        <f>IF(F31=0," ",((SUM(AB38:AB73)/COUNT(AB38:AB73))*100)/F31)</f>
        <v> </v>
      </c>
      <c r="AC83" s="52" t="str">
        <f>IF(F32=0," ",((SUM(AC38:AC73)/COUNT(AC38:AC73))*100)/F32)</f>
        <v> </v>
      </c>
      <c r="AD83" s="52" t="str">
        <f>IF(F33=0," ",((SUM(AD38:AD73)/COUNT(AD38:AD73))*100)/F33)</f>
        <v> </v>
      </c>
      <c r="AE83" s="26"/>
      <c r="AF83" s="26"/>
    </row>
    <row r="84" spans="2:3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5:33" ht="12.75">
      <c r="Y86" s="38"/>
      <c r="Z86" s="38"/>
      <c r="AA86" s="38"/>
      <c r="AB86" s="162"/>
      <c r="AC86" s="162"/>
      <c r="AD86" s="162"/>
      <c r="AE86" s="162"/>
      <c r="AF86" s="162"/>
      <c r="AG86" s="38"/>
    </row>
    <row r="87" spans="25:33" ht="12.75">
      <c r="Y87" s="40"/>
      <c r="Z87" s="40"/>
      <c r="AA87" s="40"/>
      <c r="AB87" s="156" t="s">
        <v>82</v>
      </c>
      <c r="AC87" s="156"/>
      <c r="AD87" s="156"/>
      <c r="AE87" s="156"/>
      <c r="AF87" s="156"/>
      <c r="AG87" s="40"/>
    </row>
    <row r="88" spans="25:33" ht="12.75">
      <c r="Y88" s="39"/>
      <c r="Z88" s="39"/>
      <c r="AA88" s="39"/>
      <c r="AB88" s="151" t="s">
        <v>39</v>
      </c>
      <c r="AC88" s="151"/>
      <c r="AD88" s="151"/>
      <c r="AE88" s="151"/>
      <c r="AF88" s="151"/>
      <c r="AG88" s="39"/>
    </row>
  </sheetData>
  <sheetProtection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C8:E8"/>
    <mergeCell ref="D10:E10"/>
    <mergeCell ref="G4:J4"/>
    <mergeCell ref="K4:P4"/>
    <mergeCell ref="C5:D5"/>
    <mergeCell ref="E5:F5"/>
    <mergeCell ref="G5:J5"/>
    <mergeCell ref="K5:P5"/>
    <mergeCell ref="C6:D6"/>
    <mergeCell ref="E6:F6"/>
    <mergeCell ref="G6:J6"/>
    <mergeCell ref="K6:P6"/>
    <mergeCell ref="R5:AC5"/>
    <mergeCell ref="H8:P8"/>
    <mergeCell ref="AD5:AE5"/>
    <mergeCell ref="AH5:AJ7"/>
    <mergeCell ref="R6:AF6"/>
    <mergeCell ref="R7:AF10"/>
    <mergeCell ref="D9:E9"/>
    <mergeCell ref="H9:N9"/>
    <mergeCell ref="O9:P9"/>
    <mergeCell ref="D11:E11"/>
    <mergeCell ref="H11:N11"/>
    <mergeCell ref="O11:P11"/>
    <mergeCell ref="H10:N10"/>
    <mergeCell ref="O10:P10"/>
    <mergeCell ref="R11:AF14"/>
    <mergeCell ref="D12:E12"/>
    <mergeCell ref="H12:N12"/>
    <mergeCell ref="O12:P12"/>
    <mergeCell ref="D13:E13"/>
    <mergeCell ref="H13:N13"/>
    <mergeCell ref="O13:P13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AB88:AF88"/>
    <mergeCell ref="D31:E31"/>
    <mergeCell ref="D32:E32"/>
    <mergeCell ref="D33:E33"/>
    <mergeCell ref="C34:E34"/>
    <mergeCell ref="AB87:AF87"/>
    <mergeCell ref="C36:E36"/>
    <mergeCell ref="F36:AD36"/>
    <mergeCell ref="AE36:AE37"/>
    <mergeCell ref="AF36:AF37"/>
    <mergeCell ref="C83:E83"/>
    <mergeCell ref="AB86:AF86"/>
    <mergeCell ref="D25:E25"/>
    <mergeCell ref="D26:E26"/>
    <mergeCell ref="D27:E27"/>
    <mergeCell ref="D28:E28"/>
    <mergeCell ref="D29:E29"/>
  </mergeCells>
  <conditionalFormatting sqref="F83:O83">
    <cfRule type="cellIs" priority="4" dxfId="3" operator="lessThan" stopIfTrue="1">
      <formula>50</formula>
    </cfRule>
  </conditionalFormatting>
  <conditionalFormatting sqref="F83:AD83">
    <cfRule type="cellIs" priority="2" dxfId="24" operator="lessThan" stopIfTrue="1">
      <formula>50</formula>
    </cfRule>
    <cfRule type="cellIs" priority="3" dxfId="25" operator="lessThan" stopIfTrue="1">
      <formula>50</formula>
    </cfRule>
  </conditionalFormatting>
  <conditionalFormatting sqref="AF38:AF82">
    <cfRule type="cellIs" priority="1" dxfId="24" operator="equal">
      <formula>"GEÇMEZ"</formula>
    </cfRule>
  </conditionalFormatting>
  <hyperlinks>
    <hyperlink ref="AH3" r:id="rId1" display="www.geometriarsivi.com"/>
  </hyperlinks>
  <printOptions horizontalCentered="1" verticalCentered="1"/>
  <pageMargins left="0" right="0" top="0" bottom="0" header="0" footer="0"/>
  <pageSetup fitToHeight="1" fitToWidth="1" horizontalDpi="600" verticalDpi="600" orientation="portrait" paperSize="9" scale="61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87"/>
  <sheetViews>
    <sheetView zoomScalePageLayoutView="0" workbookViewId="0" topLeftCell="A1">
      <selection activeCell="A1" sqref="A1"/>
    </sheetView>
  </sheetViews>
  <sheetFormatPr defaultColWidth="6.875" defaultRowHeight="12.75"/>
  <cols>
    <col min="1" max="2" width="6.875" style="70" customWidth="1"/>
    <col min="3" max="3" width="7.625" style="70" customWidth="1"/>
    <col min="4" max="4" width="36.125" style="68" customWidth="1"/>
    <col min="5" max="5" width="19.125" style="68" bestFit="1" customWidth="1"/>
    <col min="6" max="6" width="19.125" style="68" customWidth="1"/>
    <col min="7" max="16384" width="6.875" style="68" customWidth="1"/>
  </cols>
  <sheetData>
    <row r="1" spans="1:6" ht="31.5" customHeight="1">
      <c r="A1" s="71" t="s">
        <v>98</v>
      </c>
      <c r="B1" s="71" t="s">
        <v>90</v>
      </c>
      <c r="C1" s="72" t="s">
        <v>97</v>
      </c>
      <c r="D1" s="73" t="s">
        <v>99</v>
      </c>
      <c r="E1" s="69"/>
      <c r="F1" s="69"/>
    </row>
    <row r="2" spans="1:4" ht="15" customHeight="1">
      <c r="A2" s="74">
        <v>1</v>
      </c>
      <c r="B2" s="75" t="s">
        <v>566</v>
      </c>
      <c r="C2" s="82">
        <v>15</v>
      </c>
      <c r="D2" s="79" t="s">
        <v>620</v>
      </c>
    </row>
    <row r="3" spans="1:4" ht="15" customHeight="1">
      <c r="A3" s="74">
        <v>2</v>
      </c>
      <c r="B3" s="75" t="s">
        <v>566</v>
      </c>
      <c r="C3" s="82">
        <v>29</v>
      </c>
      <c r="D3" s="79" t="s">
        <v>772</v>
      </c>
    </row>
    <row r="4" spans="1:4" ht="15" customHeight="1">
      <c r="A4" s="74">
        <v>3</v>
      </c>
      <c r="B4" s="75" t="s">
        <v>566</v>
      </c>
      <c r="C4" s="82">
        <v>34</v>
      </c>
      <c r="D4" s="79" t="s">
        <v>773</v>
      </c>
    </row>
    <row r="5" spans="1:4" ht="15" customHeight="1">
      <c r="A5" s="74">
        <v>4</v>
      </c>
      <c r="B5" s="75" t="s">
        <v>566</v>
      </c>
      <c r="C5" s="82">
        <v>74</v>
      </c>
      <c r="D5" s="79" t="s">
        <v>651</v>
      </c>
    </row>
    <row r="6" spans="1:4" ht="15" customHeight="1">
      <c r="A6" s="74">
        <v>5</v>
      </c>
      <c r="B6" s="75" t="s">
        <v>566</v>
      </c>
      <c r="C6" s="82">
        <v>91</v>
      </c>
      <c r="D6" s="79" t="s">
        <v>598</v>
      </c>
    </row>
    <row r="7" spans="1:4" ht="15" customHeight="1">
      <c r="A7" s="74">
        <v>6</v>
      </c>
      <c r="B7" s="75" t="s">
        <v>566</v>
      </c>
      <c r="C7" s="82">
        <v>104</v>
      </c>
      <c r="D7" s="79" t="s">
        <v>599</v>
      </c>
    </row>
    <row r="8" spans="1:4" ht="15" customHeight="1">
      <c r="A8" s="74">
        <v>7</v>
      </c>
      <c r="B8" s="75" t="s">
        <v>566</v>
      </c>
      <c r="C8" s="82">
        <v>117</v>
      </c>
      <c r="D8" s="79" t="s">
        <v>681</v>
      </c>
    </row>
    <row r="9" spans="1:4" ht="15" customHeight="1">
      <c r="A9" s="74">
        <v>8</v>
      </c>
      <c r="B9" s="75" t="s">
        <v>566</v>
      </c>
      <c r="C9" s="82">
        <v>259</v>
      </c>
      <c r="D9" s="79" t="s">
        <v>605</v>
      </c>
    </row>
    <row r="10" spans="1:4" ht="15" customHeight="1">
      <c r="A10" s="74">
        <v>9</v>
      </c>
      <c r="B10" s="75" t="s">
        <v>566</v>
      </c>
      <c r="C10" s="82">
        <v>269</v>
      </c>
      <c r="D10" s="79" t="s">
        <v>606</v>
      </c>
    </row>
    <row r="11" spans="1:4" ht="15" customHeight="1">
      <c r="A11" s="74">
        <v>10</v>
      </c>
      <c r="B11" s="75" t="s">
        <v>566</v>
      </c>
      <c r="C11" s="82">
        <v>289</v>
      </c>
      <c r="D11" s="79" t="s">
        <v>607</v>
      </c>
    </row>
    <row r="12" spans="1:4" ht="15" customHeight="1">
      <c r="A12" s="74">
        <v>11</v>
      </c>
      <c r="B12" s="75" t="s">
        <v>566</v>
      </c>
      <c r="C12" s="82">
        <v>337</v>
      </c>
      <c r="D12" s="79" t="s">
        <v>611</v>
      </c>
    </row>
    <row r="13" spans="1:4" ht="15" customHeight="1">
      <c r="A13" s="74">
        <v>12</v>
      </c>
      <c r="B13" s="75" t="s">
        <v>566</v>
      </c>
      <c r="C13" s="82">
        <v>352</v>
      </c>
      <c r="D13" s="79" t="s">
        <v>660</v>
      </c>
    </row>
    <row r="14" spans="1:4" ht="15" customHeight="1">
      <c r="A14" s="74">
        <v>13</v>
      </c>
      <c r="B14" s="75" t="s">
        <v>566</v>
      </c>
      <c r="C14" s="82">
        <v>364</v>
      </c>
      <c r="D14" s="79" t="s">
        <v>694</v>
      </c>
    </row>
    <row r="15" spans="1:4" ht="15" customHeight="1">
      <c r="A15" s="74">
        <v>14</v>
      </c>
      <c r="B15" s="75" t="s">
        <v>566</v>
      </c>
      <c r="C15" s="82">
        <v>369</v>
      </c>
      <c r="D15" s="79" t="s">
        <v>641</v>
      </c>
    </row>
    <row r="16" spans="1:4" ht="15" customHeight="1">
      <c r="A16" s="74">
        <v>15</v>
      </c>
      <c r="B16" s="75" t="s">
        <v>566</v>
      </c>
      <c r="C16" s="82">
        <v>370</v>
      </c>
      <c r="D16" s="79" t="s">
        <v>662</v>
      </c>
    </row>
    <row r="17" spans="1:4" ht="15" customHeight="1">
      <c r="A17" s="74">
        <v>16</v>
      </c>
      <c r="B17" s="75" t="s">
        <v>566</v>
      </c>
      <c r="C17" s="82">
        <v>394</v>
      </c>
      <c r="D17" s="79" t="s">
        <v>589</v>
      </c>
    </row>
    <row r="18" spans="1:4" ht="15" customHeight="1">
      <c r="A18" s="74">
        <v>17</v>
      </c>
      <c r="B18" s="75" t="s">
        <v>566</v>
      </c>
      <c r="C18" s="82">
        <v>423</v>
      </c>
      <c r="D18" s="79" t="s">
        <v>613</v>
      </c>
    </row>
    <row r="19" spans="1:4" ht="15" customHeight="1">
      <c r="A19" s="74">
        <v>18</v>
      </c>
      <c r="B19" s="75" t="s">
        <v>566</v>
      </c>
      <c r="C19" s="82">
        <v>430</v>
      </c>
      <c r="D19" s="79" t="s">
        <v>614</v>
      </c>
    </row>
    <row r="20" spans="1:4" ht="15" customHeight="1">
      <c r="A20" s="74">
        <v>19</v>
      </c>
      <c r="B20" s="75" t="s">
        <v>566</v>
      </c>
      <c r="C20" s="82">
        <v>435</v>
      </c>
      <c r="D20" s="79" t="s">
        <v>698</v>
      </c>
    </row>
    <row r="21" spans="1:4" ht="15" customHeight="1">
      <c r="A21" s="74">
        <v>20</v>
      </c>
      <c r="B21" s="75" t="s">
        <v>566</v>
      </c>
      <c r="C21" s="82">
        <v>436</v>
      </c>
      <c r="D21" s="79" t="s">
        <v>591</v>
      </c>
    </row>
    <row r="22" spans="1:4" ht="15" customHeight="1">
      <c r="A22" s="74">
        <v>21</v>
      </c>
      <c r="B22" s="75" t="s">
        <v>566</v>
      </c>
      <c r="C22" s="82">
        <v>437</v>
      </c>
      <c r="D22" s="79" t="s">
        <v>615</v>
      </c>
    </row>
    <row r="23" spans="1:4" ht="15" customHeight="1">
      <c r="A23" s="74">
        <v>22</v>
      </c>
      <c r="B23" s="75" t="s">
        <v>566</v>
      </c>
      <c r="C23" s="82">
        <v>440</v>
      </c>
      <c r="D23" s="79" t="s">
        <v>666</v>
      </c>
    </row>
    <row r="24" spans="1:4" ht="15" customHeight="1">
      <c r="A24" s="74">
        <v>23</v>
      </c>
      <c r="B24" s="75" t="s">
        <v>566</v>
      </c>
      <c r="C24" s="82">
        <v>444</v>
      </c>
      <c r="D24" s="79" t="s">
        <v>616</v>
      </c>
    </row>
    <row r="25" spans="1:4" ht="15" customHeight="1">
      <c r="A25" s="74">
        <v>24</v>
      </c>
      <c r="B25" s="75" t="s">
        <v>566</v>
      </c>
      <c r="C25" s="82">
        <v>468</v>
      </c>
      <c r="D25" s="79" t="s">
        <v>617</v>
      </c>
    </row>
    <row r="26" spans="1:4" ht="15" customHeight="1">
      <c r="A26" s="74">
        <v>25</v>
      </c>
      <c r="B26" s="75" t="s">
        <v>566</v>
      </c>
      <c r="C26" s="82">
        <v>471</v>
      </c>
      <c r="D26" s="79" t="s">
        <v>669</v>
      </c>
    </row>
    <row r="27" spans="1:4" ht="15" customHeight="1">
      <c r="A27" s="74">
        <v>26</v>
      </c>
      <c r="B27" s="75" t="s">
        <v>566</v>
      </c>
      <c r="C27" s="82">
        <v>473</v>
      </c>
      <c r="D27" s="79" t="s">
        <v>700</v>
      </c>
    </row>
    <row r="28" spans="1:4" ht="15" customHeight="1">
      <c r="A28" s="74">
        <v>27</v>
      </c>
      <c r="B28" s="75" t="s">
        <v>566</v>
      </c>
      <c r="C28" s="82">
        <v>474</v>
      </c>
      <c r="D28" s="79" t="s">
        <v>593</v>
      </c>
    </row>
    <row r="29" spans="1:4" ht="15" customHeight="1">
      <c r="A29" s="74">
        <v>28</v>
      </c>
      <c r="B29" s="75" t="s">
        <v>566</v>
      </c>
      <c r="C29" s="82">
        <v>1469</v>
      </c>
      <c r="D29" s="79" t="s">
        <v>672</v>
      </c>
    </row>
    <row r="30" spans="1:4" ht="15" customHeight="1">
      <c r="A30" s="71" t="s">
        <v>98</v>
      </c>
      <c r="B30" s="71" t="s">
        <v>90</v>
      </c>
      <c r="C30" s="72" t="s">
        <v>97</v>
      </c>
      <c r="D30" s="73" t="s">
        <v>99</v>
      </c>
    </row>
    <row r="31" spans="1:4" ht="15" customHeight="1">
      <c r="A31" s="76">
        <v>1</v>
      </c>
      <c r="B31" s="77" t="s">
        <v>567</v>
      </c>
      <c r="C31" s="82">
        <v>4</v>
      </c>
      <c r="D31" s="79" t="s">
        <v>594</v>
      </c>
    </row>
    <row r="32" spans="1:4" ht="15" customHeight="1">
      <c r="A32" s="76">
        <v>2</v>
      </c>
      <c r="B32" s="77" t="s">
        <v>567</v>
      </c>
      <c r="C32" s="82">
        <v>25</v>
      </c>
      <c r="D32" s="79" t="s">
        <v>648</v>
      </c>
    </row>
    <row r="33" spans="1:4" ht="15" customHeight="1">
      <c r="A33" s="76">
        <v>3</v>
      </c>
      <c r="B33" s="77" t="s">
        <v>567</v>
      </c>
      <c r="C33" s="82">
        <v>68</v>
      </c>
      <c r="D33" s="79" t="s">
        <v>624</v>
      </c>
    </row>
    <row r="34" spans="1:4" ht="15" customHeight="1">
      <c r="A34" s="76">
        <v>4</v>
      </c>
      <c r="B34" s="77" t="s">
        <v>567</v>
      </c>
      <c r="C34" s="82">
        <v>84</v>
      </c>
      <c r="D34" s="79" t="s">
        <v>597</v>
      </c>
    </row>
    <row r="35" spans="1:4" ht="15" customHeight="1">
      <c r="A35" s="76">
        <v>5</v>
      </c>
      <c r="B35" s="77" t="s">
        <v>567</v>
      </c>
      <c r="C35" s="82">
        <v>87</v>
      </c>
      <c r="D35" s="79" t="s">
        <v>653</v>
      </c>
    </row>
    <row r="36" spans="1:4" ht="15" customHeight="1">
      <c r="A36" s="76">
        <v>6</v>
      </c>
      <c r="B36" s="77" t="s">
        <v>567</v>
      </c>
      <c r="C36" s="82">
        <v>89</v>
      </c>
      <c r="D36" s="79" t="s">
        <v>679</v>
      </c>
    </row>
    <row r="37" spans="1:4" ht="15" customHeight="1">
      <c r="A37" s="76">
        <v>7</v>
      </c>
      <c r="B37" s="77" t="s">
        <v>567</v>
      </c>
      <c r="C37" s="82">
        <v>92</v>
      </c>
      <c r="D37" s="79" t="s">
        <v>625</v>
      </c>
    </row>
    <row r="38" spans="1:4" ht="15" customHeight="1">
      <c r="A38" s="76">
        <v>8</v>
      </c>
      <c r="B38" s="77" t="s">
        <v>567</v>
      </c>
      <c r="C38" s="82">
        <v>113</v>
      </c>
      <c r="D38" s="79" t="s">
        <v>626</v>
      </c>
    </row>
    <row r="39" spans="1:4" ht="15" customHeight="1">
      <c r="A39" s="76">
        <v>9</v>
      </c>
      <c r="B39" s="77" t="s">
        <v>567</v>
      </c>
      <c r="C39" s="82">
        <v>127</v>
      </c>
      <c r="D39" s="79" t="s">
        <v>683</v>
      </c>
    </row>
    <row r="40" spans="1:4" ht="15" customHeight="1">
      <c r="A40" s="76">
        <v>10</v>
      </c>
      <c r="B40" s="77" t="s">
        <v>567</v>
      </c>
      <c r="C40" s="82">
        <v>130</v>
      </c>
      <c r="D40" s="79" t="s">
        <v>602</v>
      </c>
    </row>
    <row r="41" spans="1:4" ht="15" customHeight="1">
      <c r="A41" s="76">
        <v>11</v>
      </c>
      <c r="B41" s="77" t="s">
        <v>567</v>
      </c>
      <c r="C41" s="82">
        <v>145</v>
      </c>
      <c r="D41" s="79" t="s">
        <v>629</v>
      </c>
    </row>
    <row r="42" spans="1:4" ht="15" customHeight="1">
      <c r="A42" s="76">
        <v>12</v>
      </c>
      <c r="B42" s="77" t="s">
        <v>567</v>
      </c>
      <c r="C42" s="82">
        <v>159</v>
      </c>
      <c r="D42" s="79" t="s">
        <v>579</v>
      </c>
    </row>
    <row r="43" spans="1:4" ht="15" customHeight="1">
      <c r="A43" s="76">
        <v>13</v>
      </c>
      <c r="B43" s="77" t="s">
        <v>567</v>
      </c>
      <c r="C43" s="82">
        <v>172</v>
      </c>
      <c r="D43" s="79" t="s">
        <v>630</v>
      </c>
    </row>
    <row r="44" spans="1:4" ht="15" customHeight="1">
      <c r="A44" s="76">
        <v>14</v>
      </c>
      <c r="B44" s="77" t="s">
        <v>567</v>
      </c>
      <c r="C44" s="82">
        <v>255</v>
      </c>
      <c r="D44" s="79" t="s">
        <v>582</v>
      </c>
    </row>
    <row r="45" spans="1:4" ht="15" customHeight="1">
      <c r="A45" s="76">
        <v>15</v>
      </c>
      <c r="B45" s="77" t="s">
        <v>567</v>
      </c>
      <c r="C45" s="82">
        <v>268</v>
      </c>
      <c r="D45" s="79" t="s">
        <v>583</v>
      </c>
    </row>
    <row r="46" spans="1:4" ht="15" customHeight="1">
      <c r="A46" s="76">
        <v>16</v>
      </c>
      <c r="B46" s="77" t="s">
        <v>567</v>
      </c>
      <c r="C46" s="82">
        <v>305</v>
      </c>
      <c r="D46" s="79" t="s">
        <v>584</v>
      </c>
    </row>
    <row r="47" spans="1:4" ht="15" customHeight="1">
      <c r="A47" s="76">
        <v>17</v>
      </c>
      <c r="B47" s="77" t="s">
        <v>567</v>
      </c>
      <c r="C47" s="82">
        <v>309</v>
      </c>
      <c r="D47" s="79" t="s">
        <v>610</v>
      </c>
    </row>
    <row r="48" spans="1:4" ht="15" customHeight="1">
      <c r="A48" s="76">
        <v>18</v>
      </c>
      <c r="B48" s="77" t="s">
        <v>567</v>
      </c>
      <c r="C48" s="82">
        <v>318</v>
      </c>
      <c r="D48" s="79" t="s">
        <v>690</v>
      </c>
    </row>
    <row r="49" spans="1:4" ht="15" customHeight="1">
      <c r="A49" s="76">
        <v>19</v>
      </c>
      <c r="B49" s="77" t="s">
        <v>567</v>
      </c>
      <c r="C49" s="82">
        <v>342</v>
      </c>
      <c r="D49" s="79" t="s">
        <v>658</v>
      </c>
    </row>
    <row r="50" spans="1:4" ht="15" customHeight="1">
      <c r="A50" s="76">
        <v>20</v>
      </c>
      <c r="B50" s="77" t="s">
        <v>567</v>
      </c>
      <c r="C50" s="82">
        <v>346</v>
      </c>
      <c r="D50" s="79" t="s">
        <v>638</v>
      </c>
    </row>
    <row r="51" spans="1:4" ht="15" customHeight="1">
      <c r="A51" s="76">
        <v>21</v>
      </c>
      <c r="B51" s="77" t="s">
        <v>567</v>
      </c>
      <c r="C51" s="82">
        <v>349</v>
      </c>
      <c r="D51" s="79" t="s">
        <v>659</v>
      </c>
    </row>
    <row r="52" spans="1:4" ht="15" customHeight="1">
      <c r="A52" s="76">
        <v>22</v>
      </c>
      <c r="B52" s="77" t="s">
        <v>567</v>
      </c>
      <c r="C52" s="82">
        <v>357</v>
      </c>
      <c r="D52" s="79" t="s">
        <v>640</v>
      </c>
    </row>
    <row r="53" spans="1:4" ht="15" customHeight="1">
      <c r="A53" s="76">
        <v>23</v>
      </c>
      <c r="B53" s="77" t="s">
        <v>567</v>
      </c>
      <c r="C53" s="82">
        <v>358</v>
      </c>
      <c r="D53" s="79" t="s">
        <v>661</v>
      </c>
    </row>
    <row r="54" spans="1:4" ht="15" customHeight="1">
      <c r="A54" s="76">
        <v>24</v>
      </c>
      <c r="B54" s="77" t="s">
        <v>567</v>
      </c>
      <c r="C54" s="82">
        <v>363</v>
      </c>
      <c r="D54" s="79" t="s">
        <v>587</v>
      </c>
    </row>
    <row r="55" spans="1:4" ht="15" customHeight="1">
      <c r="A55" s="76">
        <v>25</v>
      </c>
      <c r="B55" s="77" t="s">
        <v>567</v>
      </c>
      <c r="C55" s="82">
        <v>374</v>
      </c>
      <c r="D55" s="79" t="s">
        <v>663</v>
      </c>
    </row>
    <row r="56" spans="1:4" ht="15" customHeight="1">
      <c r="A56" s="76">
        <v>26</v>
      </c>
      <c r="B56" s="77" t="s">
        <v>567</v>
      </c>
      <c r="C56" s="82">
        <v>381</v>
      </c>
      <c r="D56" s="79" t="s">
        <v>612</v>
      </c>
    </row>
    <row r="57" spans="1:4" ht="15" customHeight="1">
      <c r="A57" s="76">
        <v>27</v>
      </c>
      <c r="B57" s="77" t="s">
        <v>567</v>
      </c>
      <c r="C57" s="82">
        <v>388</v>
      </c>
      <c r="D57" s="79" t="s">
        <v>642</v>
      </c>
    </row>
    <row r="58" spans="1:4" ht="15" customHeight="1">
      <c r="A58" s="76">
        <v>28</v>
      </c>
      <c r="B58" s="77" t="s">
        <v>567</v>
      </c>
      <c r="C58" s="82">
        <v>439</v>
      </c>
      <c r="D58" s="79" t="s">
        <v>644</v>
      </c>
    </row>
    <row r="59" spans="1:4" ht="15" customHeight="1">
      <c r="A59" s="76">
        <v>29</v>
      </c>
      <c r="B59" s="77" t="s">
        <v>567</v>
      </c>
      <c r="C59" s="82">
        <v>446</v>
      </c>
      <c r="D59" s="79" t="s">
        <v>667</v>
      </c>
    </row>
    <row r="60" spans="1:4" ht="15" customHeight="1">
      <c r="A60" s="71" t="s">
        <v>98</v>
      </c>
      <c r="B60" s="71" t="s">
        <v>90</v>
      </c>
      <c r="C60" s="72" t="s">
        <v>97</v>
      </c>
      <c r="D60" s="73" t="s">
        <v>99</v>
      </c>
    </row>
    <row r="61" spans="1:4" ht="15" customHeight="1">
      <c r="A61" s="76">
        <v>1</v>
      </c>
      <c r="B61" s="77" t="s">
        <v>619</v>
      </c>
      <c r="C61" s="82">
        <v>28</v>
      </c>
      <c r="D61" s="79" t="s">
        <v>570</v>
      </c>
    </row>
    <row r="62" spans="1:4" ht="15" customHeight="1">
      <c r="A62" s="76">
        <v>2</v>
      </c>
      <c r="B62" s="77" t="s">
        <v>619</v>
      </c>
      <c r="C62" s="82">
        <v>49</v>
      </c>
      <c r="D62" s="79" t="s">
        <v>677</v>
      </c>
    </row>
    <row r="63" spans="1:4" ht="15" customHeight="1">
      <c r="A63" s="76">
        <v>3</v>
      </c>
      <c r="B63" s="77" t="s">
        <v>619</v>
      </c>
      <c r="C63" s="82">
        <v>77</v>
      </c>
      <c r="D63" s="79" t="s">
        <v>573</v>
      </c>
    </row>
    <row r="64" spans="1:4" ht="15" customHeight="1">
      <c r="A64" s="76">
        <v>4</v>
      </c>
      <c r="B64" s="77" t="s">
        <v>619</v>
      </c>
      <c r="C64" s="82">
        <v>140</v>
      </c>
      <c r="D64" s="79" t="s">
        <v>628</v>
      </c>
    </row>
    <row r="65" spans="1:4" ht="15" customHeight="1">
      <c r="A65" s="76">
        <v>5</v>
      </c>
      <c r="B65" s="77" t="s">
        <v>619</v>
      </c>
      <c r="C65" s="82">
        <v>141</v>
      </c>
      <c r="D65" s="79" t="s">
        <v>578</v>
      </c>
    </row>
    <row r="66" spans="1:4" ht="15" customHeight="1">
      <c r="A66" s="76">
        <v>6</v>
      </c>
      <c r="B66" s="77" t="s">
        <v>619</v>
      </c>
      <c r="C66" s="82">
        <v>188</v>
      </c>
      <c r="D66" s="79" t="s">
        <v>654</v>
      </c>
    </row>
    <row r="67" spans="1:4" ht="15" customHeight="1">
      <c r="A67" s="76">
        <v>7</v>
      </c>
      <c r="B67" s="77" t="s">
        <v>619</v>
      </c>
      <c r="C67" s="82">
        <v>198</v>
      </c>
      <c r="D67" s="79" t="s">
        <v>633</v>
      </c>
    </row>
    <row r="68" spans="1:4" ht="15" customHeight="1">
      <c r="A68" s="76">
        <v>8</v>
      </c>
      <c r="B68" s="77" t="s">
        <v>619</v>
      </c>
      <c r="C68" s="82">
        <v>228</v>
      </c>
      <c r="D68" s="79" t="s">
        <v>634</v>
      </c>
    </row>
    <row r="69" spans="1:4" ht="15" customHeight="1">
      <c r="A69" s="76">
        <v>9</v>
      </c>
      <c r="B69" s="77" t="s">
        <v>619</v>
      </c>
      <c r="C69" s="82">
        <v>240</v>
      </c>
      <c r="D69" s="79" t="s">
        <v>581</v>
      </c>
    </row>
    <row r="70" spans="1:4" ht="15" customHeight="1">
      <c r="A70" s="76">
        <v>10</v>
      </c>
      <c r="B70" s="77" t="s">
        <v>619</v>
      </c>
      <c r="C70" s="82">
        <v>288</v>
      </c>
      <c r="D70" s="79" t="s">
        <v>687</v>
      </c>
    </row>
    <row r="71" spans="1:4" ht="15" customHeight="1">
      <c r="A71" s="76">
        <v>11</v>
      </c>
      <c r="B71" s="77" t="s">
        <v>619</v>
      </c>
      <c r="C71" s="82">
        <v>296</v>
      </c>
      <c r="D71" s="79" t="s">
        <v>609</v>
      </c>
    </row>
    <row r="72" spans="1:4" ht="15" customHeight="1">
      <c r="A72" s="76">
        <v>12</v>
      </c>
      <c r="B72" s="77" t="s">
        <v>619</v>
      </c>
      <c r="C72" s="82">
        <v>300</v>
      </c>
      <c r="D72" s="79" t="s">
        <v>688</v>
      </c>
    </row>
    <row r="73" spans="1:4" ht="15" customHeight="1">
      <c r="A73" s="76">
        <v>13</v>
      </c>
      <c r="B73" s="77" t="s">
        <v>619</v>
      </c>
      <c r="C73" s="82">
        <v>310</v>
      </c>
      <c r="D73" s="79" t="s">
        <v>689</v>
      </c>
    </row>
    <row r="74" spans="1:4" ht="15" customHeight="1">
      <c r="A74" s="76">
        <v>14</v>
      </c>
      <c r="B74" s="77" t="s">
        <v>619</v>
      </c>
      <c r="C74" s="82">
        <v>311</v>
      </c>
      <c r="D74" s="79" t="s">
        <v>657</v>
      </c>
    </row>
    <row r="75" spans="1:4" ht="15" customHeight="1">
      <c r="A75" s="76">
        <v>15</v>
      </c>
      <c r="B75" s="77" t="s">
        <v>619</v>
      </c>
      <c r="C75" s="82">
        <v>331</v>
      </c>
      <c r="D75" s="79" t="s">
        <v>585</v>
      </c>
    </row>
    <row r="76" spans="1:4" ht="15" customHeight="1">
      <c r="A76" s="76">
        <v>16</v>
      </c>
      <c r="B76" s="77" t="s">
        <v>619</v>
      </c>
      <c r="C76" s="82">
        <v>344</v>
      </c>
      <c r="D76" s="79" t="s">
        <v>691</v>
      </c>
    </row>
    <row r="77" spans="1:4" ht="15" customHeight="1">
      <c r="A77" s="76">
        <v>17</v>
      </c>
      <c r="B77" s="77" t="s">
        <v>619</v>
      </c>
      <c r="C77" s="82">
        <v>350</v>
      </c>
      <c r="D77" s="79" t="s">
        <v>692</v>
      </c>
    </row>
    <row r="78" spans="1:4" ht="15" customHeight="1">
      <c r="A78" s="76">
        <v>18</v>
      </c>
      <c r="B78" s="77" t="s">
        <v>619</v>
      </c>
      <c r="C78" s="82">
        <v>351</v>
      </c>
      <c r="D78" s="79" t="s">
        <v>586</v>
      </c>
    </row>
    <row r="79" spans="1:4" ht="15" customHeight="1">
      <c r="A79" s="76">
        <v>19</v>
      </c>
      <c r="B79" s="77" t="s">
        <v>619</v>
      </c>
      <c r="C79" s="82">
        <v>360</v>
      </c>
      <c r="D79" s="79" t="s">
        <v>693</v>
      </c>
    </row>
    <row r="80" spans="1:4" ht="15" customHeight="1">
      <c r="A80" s="76">
        <v>20</v>
      </c>
      <c r="B80" s="77" t="s">
        <v>619</v>
      </c>
      <c r="C80" s="82">
        <v>378</v>
      </c>
      <c r="D80" s="79" t="s">
        <v>588</v>
      </c>
    </row>
    <row r="81" spans="1:4" ht="15" customHeight="1">
      <c r="A81" s="76">
        <v>21</v>
      </c>
      <c r="B81" s="77" t="s">
        <v>619</v>
      </c>
      <c r="C81" s="82">
        <v>390</v>
      </c>
      <c r="D81" s="79" t="s">
        <v>664</v>
      </c>
    </row>
    <row r="82" spans="1:4" ht="15" customHeight="1">
      <c r="A82" s="76">
        <v>22</v>
      </c>
      <c r="B82" s="77" t="s">
        <v>619</v>
      </c>
      <c r="C82" s="82">
        <v>391</v>
      </c>
      <c r="D82" s="79" t="s">
        <v>695</v>
      </c>
    </row>
    <row r="83" spans="1:4" ht="15" customHeight="1">
      <c r="A83" s="76">
        <v>23</v>
      </c>
      <c r="B83" s="77" t="s">
        <v>619</v>
      </c>
      <c r="C83" s="82">
        <v>397</v>
      </c>
      <c r="D83" s="79" t="s">
        <v>643</v>
      </c>
    </row>
    <row r="84" spans="1:4" ht="15" customHeight="1">
      <c r="A84" s="76">
        <v>24</v>
      </c>
      <c r="B84" s="77" t="s">
        <v>619</v>
      </c>
      <c r="C84" s="82">
        <v>427</v>
      </c>
      <c r="D84" s="79" t="s">
        <v>697</v>
      </c>
    </row>
    <row r="85" spans="1:4" ht="15" customHeight="1">
      <c r="A85" s="76">
        <v>25</v>
      </c>
      <c r="B85" s="77" t="s">
        <v>619</v>
      </c>
      <c r="C85" s="82">
        <v>429</v>
      </c>
      <c r="D85" s="79" t="s">
        <v>590</v>
      </c>
    </row>
    <row r="86" spans="1:4" ht="15" customHeight="1">
      <c r="A86" s="76">
        <v>26</v>
      </c>
      <c r="B86" s="77" t="s">
        <v>619</v>
      </c>
      <c r="C86" s="82">
        <v>433</v>
      </c>
      <c r="D86" s="79" t="s">
        <v>665</v>
      </c>
    </row>
    <row r="87" spans="1:4" ht="15" customHeight="1">
      <c r="A87" s="76">
        <v>27</v>
      </c>
      <c r="B87" s="77" t="s">
        <v>619</v>
      </c>
      <c r="C87" s="82">
        <v>450</v>
      </c>
      <c r="D87" s="79" t="s">
        <v>645</v>
      </c>
    </row>
    <row r="88" spans="1:4" ht="15" customHeight="1">
      <c r="A88" s="76">
        <v>28</v>
      </c>
      <c r="B88" s="77" t="s">
        <v>619</v>
      </c>
      <c r="C88" s="82">
        <v>460</v>
      </c>
      <c r="D88" s="79" t="s">
        <v>668</v>
      </c>
    </row>
    <row r="89" spans="1:4" ht="15" customHeight="1">
      <c r="A89" s="76">
        <v>29</v>
      </c>
      <c r="B89" s="77" t="s">
        <v>619</v>
      </c>
      <c r="C89" s="82">
        <v>466</v>
      </c>
      <c r="D89" s="79" t="s">
        <v>592</v>
      </c>
    </row>
    <row r="90" spans="1:4" ht="15" customHeight="1">
      <c r="A90" s="71" t="s">
        <v>98</v>
      </c>
      <c r="B90" s="71" t="s">
        <v>90</v>
      </c>
      <c r="C90" s="72" t="s">
        <v>97</v>
      </c>
      <c r="D90" s="73" t="s">
        <v>99</v>
      </c>
    </row>
    <row r="91" spans="1:4" ht="15" customHeight="1">
      <c r="A91" s="76">
        <v>1</v>
      </c>
      <c r="B91" s="77" t="s">
        <v>673</v>
      </c>
      <c r="C91" s="82">
        <v>3</v>
      </c>
      <c r="D91" s="79" t="s">
        <v>568</v>
      </c>
    </row>
    <row r="92" spans="1:4" ht="15" customHeight="1">
      <c r="A92" s="76">
        <v>2</v>
      </c>
      <c r="B92" s="77" t="s">
        <v>673</v>
      </c>
      <c r="C92" s="82">
        <v>6</v>
      </c>
      <c r="D92" s="79" t="s">
        <v>647</v>
      </c>
    </row>
    <row r="93" spans="1:4" ht="15" customHeight="1">
      <c r="A93" s="76">
        <v>3</v>
      </c>
      <c r="B93" s="77" t="s">
        <v>673</v>
      </c>
      <c r="C93" s="82">
        <v>8</v>
      </c>
      <c r="D93" s="79" t="s">
        <v>595</v>
      </c>
    </row>
    <row r="94" spans="1:4" ht="15" customHeight="1">
      <c r="A94" s="76">
        <v>4</v>
      </c>
      <c r="B94" s="77" t="s">
        <v>673</v>
      </c>
      <c r="C94" s="82">
        <v>10</v>
      </c>
      <c r="D94" s="79" t="s">
        <v>675</v>
      </c>
    </row>
    <row r="95" spans="1:4" ht="15" customHeight="1">
      <c r="A95" s="76">
        <v>5</v>
      </c>
      <c r="B95" s="77" t="s">
        <v>673</v>
      </c>
      <c r="C95" s="82">
        <v>13</v>
      </c>
      <c r="D95" s="79" t="s">
        <v>569</v>
      </c>
    </row>
    <row r="96" spans="1:4" ht="15" customHeight="1">
      <c r="A96" s="76">
        <v>6</v>
      </c>
      <c r="B96" s="77" t="s">
        <v>673</v>
      </c>
      <c r="C96" s="82">
        <v>44</v>
      </c>
      <c r="D96" s="79" t="s">
        <v>676</v>
      </c>
    </row>
    <row r="97" spans="1:4" ht="15" customHeight="1">
      <c r="A97" s="76">
        <v>7</v>
      </c>
      <c r="B97" s="77" t="s">
        <v>673</v>
      </c>
      <c r="C97" s="82">
        <v>45</v>
      </c>
      <c r="D97" s="79" t="s">
        <v>571</v>
      </c>
    </row>
    <row r="98" spans="1:4" ht="15" customHeight="1">
      <c r="A98" s="76">
        <v>8</v>
      </c>
      <c r="B98" s="77" t="s">
        <v>673</v>
      </c>
      <c r="C98" s="82">
        <v>55</v>
      </c>
      <c r="D98" s="79" t="s">
        <v>623</v>
      </c>
    </row>
    <row r="99" spans="1:4" ht="15" customHeight="1">
      <c r="A99" s="76">
        <v>9</v>
      </c>
      <c r="B99" s="77" t="s">
        <v>673</v>
      </c>
      <c r="C99" s="82">
        <v>60</v>
      </c>
      <c r="D99" s="79" t="s">
        <v>649</v>
      </c>
    </row>
    <row r="100" spans="1:4" ht="15" customHeight="1">
      <c r="A100" s="76">
        <v>10</v>
      </c>
      <c r="B100" s="77" t="s">
        <v>673</v>
      </c>
      <c r="C100" s="82">
        <v>61</v>
      </c>
      <c r="D100" s="79" t="s">
        <v>678</v>
      </c>
    </row>
    <row r="101" spans="1:4" ht="15" customHeight="1">
      <c r="A101" s="76">
        <v>11</v>
      </c>
      <c r="B101" s="77" t="s">
        <v>673</v>
      </c>
      <c r="C101" s="82">
        <v>65</v>
      </c>
      <c r="D101" s="79" t="s">
        <v>572</v>
      </c>
    </row>
    <row r="102" spans="1:4" ht="15" customHeight="1">
      <c r="A102" s="76">
        <v>12</v>
      </c>
      <c r="B102" s="77" t="s">
        <v>673</v>
      </c>
      <c r="C102" s="82">
        <v>66</v>
      </c>
      <c r="D102" s="79" t="s">
        <v>596</v>
      </c>
    </row>
    <row r="103" spans="1:4" ht="15" customHeight="1">
      <c r="A103" s="76">
        <v>13</v>
      </c>
      <c r="B103" s="77" t="s">
        <v>673</v>
      </c>
      <c r="C103" s="82">
        <v>72</v>
      </c>
      <c r="D103" s="79" t="s">
        <v>650</v>
      </c>
    </row>
    <row r="104" spans="1:4" ht="15" customHeight="1">
      <c r="A104" s="76">
        <v>14</v>
      </c>
      <c r="B104" s="77" t="s">
        <v>673</v>
      </c>
      <c r="C104" s="82">
        <v>78</v>
      </c>
      <c r="D104" s="79" t="s">
        <v>652</v>
      </c>
    </row>
    <row r="105" spans="1:4" ht="15" customHeight="1">
      <c r="A105" s="76">
        <v>15</v>
      </c>
      <c r="B105" s="77" t="s">
        <v>673</v>
      </c>
      <c r="C105" s="82">
        <v>90</v>
      </c>
      <c r="D105" s="79" t="s">
        <v>574</v>
      </c>
    </row>
    <row r="106" spans="1:4" ht="15" customHeight="1">
      <c r="A106" s="76">
        <v>16</v>
      </c>
      <c r="B106" s="77" t="s">
        <v>673</v>
      </c>
      <c r="C106" s="82">
        <v>106</v>
      </c>
      <c r="D106" s="79" t="s">
        <v>680</v>
      </c>
    </row>
    <row r="107" spans="1:4" ht="15" customHeight="1">
      <c r="A107" s="76">
        <v>17</v>
      </c>
      <c r="B107" s="77" t="s">
        <v>673</v>
      </c>
      <c r="C107" s="82">
        <v>107</v>
      </c>
      <c r="D107" s="79" t="s">
        <v>575</v>
      </c>
    </row>
    <row r="108" spans="1:4" ht="15" customHeight="1">
      <c r="A108" s="76">
        <v>18</v>
      </c>
      <c r="B108" s="77" t="s">
        <v>673</v>
      </c>
      <c r="C108" s="82">
        <v>119</v>
      </c>
      <c r="D108" s="79" t="s">
        <v>682</v>
      </c>
    </row>
    <row r="109" spans="1:4" ht="15" customHeight="1">
      <c r="A109" s="76">
        <v>19</v>
      </c>
      <c r="B109" s="77" t="s">
        <v>673</v>
      </c>
      <c r="C109" s="82">
        <v>120</v>
      </c>
      <c r="D109" s="79" t="s">
        <v>576</v>
      </c>
    </row>
    <row r="110" spans="1:4" ht="15" customHeight="1">
      <c r="A110" s="76">
        <v>20</v>
      </c>
      <c r="B110" s="77" t="s">
        <v>673</v>
      </c>
      <c r="C110" s="82">
        <v>132</v>
      </c>
      <c r="D110" s="79" t="s">
        <v>603</v>
      </c>
    </row>
    <row r="111" spans="1:4" ht="15" customHeight="1">
      <c r="A111" s="76">
        <v>21</v>
      </c>
      <c r="B111" s="77" t="s">
        <v>673</v>
      </c>
      <c r="C111" s="82">
        <v>136</v>
      </c>
      <c r="D111" s="79" t="s">
        <v>577</v>
      </c>
    </row>
    <row r="112" spans="1:4" ht="15" customHeight="1">
      <c r="A112" s="76">
        <v>22</v>
      </c>
      <c r="B112" s="77" t="s">
        <v>673</v>
      </c>
      <c r="C112" s="82">
        <v>155</v>
      </c>
      <c r="D112" s="79" t="s">
        <v>684</v>
      </c>
    </row>
    <row r="113" spans="1:4" ht="15" customHeight="1">
      <c r="A113" s="76">
        <v>23</v>
      </c>
      <c r="B113" s="77" t="s">
        <v>673</v>
      </c>
      <c r="C113" s="82">
        <v>182</v>
      </c>
      <c r="D113" s="79" t="s">
        <v>580</v>
      </c>
    </row>
    <row r="114" spans="1:4" ht="15" customHeight="1">
      <c r="A114" s="76">
        <v>24</v>
      </c>
      <c r="B114" s="77" t="s">
        <v>673</v>
      </c>
      <c r="C114" s="82">
        <v>196</v>
      </c>
      <c r="D114" s="79" t="s">
        <v>632</v>
      </c>
    </row>
    <row r="115" spans="1:4" ht="15" customHeight="1">
      <c r="A115" s="76">
        <v>25</v>
      </c>
      <c r="B115" s="77" t="s">
        <v>673</v>
      </c>
      <c r="C115" s="82">
        <v>210</v>
      </c>
      <c r="D115" s="79" t="s">
        <v>655</v>
      </c>
    </row>
    <row r="116" spans="1:4" ht="15" customHeight="1">
      <c r="A116" s="76">
        <v>26</v>
      </c>
      <c r="B116" s="77" t="s">
        <v>673</v>
      </c>
      <c r="C116" s="82">
        <v>265</v>
      </c>
      <c r="D116" s="79" t="s">
        <v>686</v>
      </c>
    </row>
    <row r="117" spans="1:4" ht="15" customHeight="1">
      <c r="A117" s="76">
        <v>27</v>
      </c>
      <c r="B117" s="77" t="s">
        <v>673</v>
      </c>
      <c r="C117" s="82">
        <v>453</v>
      </c>
      <c r="D117" s="79" t="s">
        <v>699</v>
      </c>
    </row>
    <row r="118" spans="1:4" ht="15" customHeight="1">
      <c r="A118" s="76">
        <v>28</v>
      </c>
      <c r="B118" s="77" t="s">
        <v>673</v>
      </c>
      <c r="C118" s="82">
        <v>589</v>
      </c>
      <c r="D118" s="79" t="s">
        <v>671</v>
      </c>
    </row>
    <row r="119" spans="1:4" ht="15" customHeight="1">
      <c r="A119" s="76">
        <v>29</v>
      </c>
      <c r="B119" s="77" t="s">
        <v>673</v>
      </c>
      <c r="C119" s="82">
        <v>650</v>
      </c>
      <c r="D119" s="79" t="s">
        <v>701</v>
      </c>
    </row>
    <row r="120" spans="1:4" ht="15" customHeight="1">
      <c r="A120" s="71" t="s">
        <v>98</v>
      </c>
      <c r="B120" s="71" t="s">
        <v>90</v>
      </c>
      <c r="C120" s="72" t="s">
        <v>97</v>
      </c>
      <c r="D120" s="73" t="s">
        <v>99</v>
      </c>
    </row>
    <row r="121" spans="1:4" ht="15" customHeight="1">
      <c r="A121" s="76">
        <v>1</v>
      </c>
      <c r="B121" s="77" t="s">
        <v>674</v>
      </c>
      <c r="C121" s="82">
        <v>19</v>
      </c>
      <c r="D121" s="79" t="s">
        <v>621</v>
      </c>
    </row>
    <row r="122" spans="1:4" ht="15" customHeight="1">
      <c r="A122" s="76">
        <v>2</v>
      </c>
      <c r="B122" s="77" t="s">
        <v>674</v>
      </c>
      <c r="C122" s="82">
        <v>32</v>
      </c>
      <c r="D122" s="79" t="s">
        <v>774</v>
      </c>
    </row>
    <row r="123" spans="1:4" ht="15" customHeight="1">
      <c r="A123" s="76">
        <v>3</v>
      </c>
      <c r="B123" s="77" t="s">
        <v>674</v>
      </c>
      <c r="C123" s="82">
        <v>39</v>
      </c>
      <c r="D123" s="79" t="s">
        <v>622</v>
      </c>
    </row>
    <row r="124" spans="1:4" ht="15" customHeight="1">
      <c r="A124" s="76">
        <v>4</v>
      </c>
      <c r="B124" s="77" t="s">
        <v>674</v>
      </c>
      <c r="C124" s="82">
        <v>64</v>
      </c>
      <c r="D124" s="79" t="s">
        <v>775</v>
      </c>
    </row>
    <row r="125" spans="1:4" ht="15" customHeight="1">
      <c r="A125" s="76">
        <v>5</v>
      </c>
      <c r="B125" s="77" t="s">
        <v>674</v>
      </c>
      <c r="C125" s="82">
        <v>69</v>
      </c>
      <c r="D125" s="79" t="s">
        <v>776</v>
      </c>
    </row>
    <row r="126" spans="1:4" ht="15" customHeight="1">
      <c r="A126" s="76">
        <v>6</v>
      </c>
      <c r="B126" s="77" t="s">
        <v>674</v>
      </c>
      <c r="C126" s="82">
        <v>108</v>
      </c>
      <c r="D126" s="79" t="s">
        <v>600</v>
      </c>
    </row>
    <row r="127" spans="1:4" ht="15" customHeight="1">
      <c r="A127" s="76">
        <v>7</v>
      </c>
      <c r="B127" s="77" t="s">
        <v>674</v>
      </c>
      <c r="C127" s="82">
        <v>125</v>
      </c>
      <c r="D127" s="79" t="s">
        <v>601</v>
      </c>
    </row>
    <row r="128" spans="1:4" ht="15" customHeight="1">
      <c r="A128" s="76">
        <v>8</v>
      </c>
      <c r="B128" s="77" t="s">
        <v>674</v>
      </c>
      <c r="C128" s="82">
        <v>133</v>
      </c>
      <c r="D128" s="79" t="s">
        <v>627</v>
      </c>
    </row>
    <row r="129" spans="1:4" ht="15" customHeight="1">
      <c r="A129" s="76">
        <v>9</v>
      </c>
      <c r="B129" s="77" t="s">
        <v>674</v>
      </c>
      <c r="C129" s="82">
        <v>176</v>
      </c>
      <c r="D129" s="79" t="s">
        <v>631</v>
      </c>
    </row>
    <row r="130" spans="1:4" ht="15" customHeight="1">
      <c r="A130" s="76">
        <v>10</v>
      </c>
      <c r="B130" s="77" t="s">
        <v>674</v>
      </c>
      <c r="C130" s="82">
        <v>217</v>
      </c>
      <c r="D130" s="79" t="s">
        <v>685</v>
      </c>
    </row>
    <row r="131" spans="1:4" ht="15" customHeight="1">
      <c r="A131" s="76">
        <v>11</v>
      </c>
      <c r="B131" s="77" t="s">
        <v>674</v>
      </c>
      <c r="C131" s="82">
        <v>225</v>
      </c>
      <c r="D131" s="79" t="s">
        <v>604</v>
      </c>
    </row>
    <row r="132" spans="1:4" ht="15" customHeight="1">
      <c r="A132" s="76">
        <v>12</v>
      </c>
      <c r="B132" s="77" t="s">
        <v>674</v>
      </c>
      <c r="C132" s="82">
        <v>239</v>
      </c>
      <c r="D132" s="79" t="s">
        <v>635</v>
      </c>
    </row>
    <row r="133" spans="1:4" ht="15" customHeight="1">
      <c r="A133" s="76">
        <v>13</v>
      </c>
      <c r="B133" s="77" t="s">
        <v>674</v>
      </c>
      <c r="C133" s="82">
        <v>284</v>
      </c>
      <c r="D133" s="79" t="s">
        <v>656</v>
      </c>
    </row>
    <row r="134" spans="1:4" ht="15" customHeight="1">
      <c r="A134" s="76">
        <v>14</v>
      </c>
      <c r="B134" s="77" t="s">
        <v>674</v>
      </c>
      <c r="C134" s="82">
        <v>293</v>
      </c>
      <c r="D134" s="79" t="s">
        <v>608</v>
      </c>
    </row>
    <row r="135" spans="1:4" ht="15" customHeight="1">
      <c r="A135" s="76">
        <v>15</v>
      </c>
      <c r="B135" s="77" t="s">
        <v>674</v>
      </c>
      <c r="C135" s="82">
        <v>294</v>
      </c>
      <c r="D135" s="79" t="s">
        <v>636</v>
      </c>
    </row>
    <row r="136" spans="1:4" ht="15" customHeight="1">
      <c r="A136" s="76">
        <v>16</v>
      </c>
      <c r="B136" s="77" t="s">
        <v>674</v>
      </c>
      <c r="C136" s="82">
        <v>340</v>
      </c>
      <c r="D136" s="79" t="s">
        <v>637</v>
      </c>
    </row>
    <row r="137" spans="1:4" ht="15" customHeight="1">
      <c r="A137" s="76">
        <v>17</v>
      </c>
      <c r="B137" s="77" t="s">
        <v>674</v>
      </c>
      <c r="C137" s="82">
        <v>345</v>
      </c>
      <c r="D137" s="79" t="s">
        <v>366</v>
      </c>
    </row>
    <row r="138" spans="1:4" ht="15" customHeight="1">
      <c r="A138" s="76">
        <v>18</v>
      </c>
      <c r="B138" s="77" t="s">
        <v>674</v>
      </c>
      <c r="C138" s="82">
        <v>348</v>
      </c>
      <c r="D138" s="79" t="s">
        <v>639</v>
      </c>
    </row>
    <row r="139" spans="1:4" ht="15" customHeight="1">
      <c r="A139" s="76">
        <v>19</v>
      </c>
      <c r="B139" s="77" t="s">
        <v>674</v>
      </c>
      <c r="C139" s="82">
        <v>395</v>
      </c>
      <c r="D139" s="79" t="s">
        <v>696</v>
      </c>
    </row>
    <row r="140" spans="1:4" ht="15" customHeight="1">
      <c r="A140" s="76">
        <v>20</v>
      </c>
      <c r="B140" s="77" t="s">
        <v>674</v>
      </c>
      <c r="C140" s="82">
        <v>470</v>
      </c>
      <c r="D140" s="79" t="s">
        <v>646</v>
      </c>
    </row>
    <row r="141" spans="1:4" ht="15" customHeight="1">
      <c r="A141" s="76">
        <v>21</v>
      </c>
      <c r="B141" s="77" t="s">
        <v>674</v>
      </c>
      <c r="C141" s="82">
        <v>581</v>
      </c>
      <c r="D141" s="79" t="s">
        <v>670</v>
      </c>
    </row>
    <row r="142" spans="1:4" ht="15" customHeight="1">
      <c r="A142" s="76">
        <v>22</v>
      </c>
      <c r="B142" s="77" t="s">
        <v>674</v>
      </c>
      <c r="C142" s="82">
        <v>683</v>
      </c>
      <c r="D142" s="79" t="s">
        <v>618</v>
      </c>
    </row>
    <row r="143" spans="1:4" ht="15" customHeight="1">
      <c r="A143" s="76">
        <v>23</v>
      </c>
      <c r="B143" s="77" t="s">
        <v>674</v>
      </c>
      <c r="C143" s="82">
        <v>917</v>
      </c>
      <c r="D143" s="79" t="s">
        <v>425</v>
      </c>
    </row>
    <row r="144" spans="1:4" ht="15" customHeight="1">
      <c r="A144" s="76">
        <v>24</v>
      </c>
      <c r="B144" s="77" t="s">
        <v>674</v>
      </c>
      <c r="C144" s="82">
        <v>931</v>
      </c>
      <c r="D144" s="79" t="s">
        <v>426</v>
      </c>
    </row>
    <row r="145" spans="1:4" ht="15" customHeight="1">
      <c r="A145" s="76">
        <v>25</v>
      </c>
      <c r="B145" s="77" t="s">
        <v>674</v>
      </c>
      <c r="C145" s="82">
        <v>1175</v>
      </c>
      <c r="D145" s="79" t="s">
        <v>494</v>
      </c>
    </row>
    <row r="146" spans="1:4" ht="15" customHeight="1">
      <c r="A146" s="71" t="s">
        <v>98</v>
      </c>
      <c r="B146" s="71" t="s">
        <v>90</v>
      </c>
      <c r="C146" s="72" t="s">
        <v>97</v>
      </c>
      <c r="D146" s="73" t="s">
        <v>99</v>
      </c>
    </row>
    <row r="147" spans="1:4" ht="15" customHeight="1">
      <c r="A147" s="76">
        <v>1</v>
      </c>
      <c r="B147" s="77" t="s">
        <v>702</v>
      </c>
      <c r="C147" s="82">
        <v>480</v>
      </c>
      <c r="D147" s="79" t="s">
        <v>721</v>
      </c>
    </row>
    <row r="148" spans="1:4" ht="15" customHeight="1">
      <c r="A148" s="76">
        <v>2</v>
      </c>
      <c r="B148" s="77" t="s">
        <v>702</v>
      </c>
      <c r="C148" s="82">
        <v>629</v>
      </c>
      <c r="D148" s="79" t="s">
        <v>461</v>
      </c>
    </row>
    <row r="149" spans="1:4" ht="15" customHeight="1">
      <c r="A149" s="76">
        <v>3</v>
      </c>
      <c r="B149" s="77" t="s">
        <v>702</v>
      </c>
      <c r="C149" s="82">
        <v>764</v>
      </c>
      <c r="D149" s="79" t="s">
        <v>463</v>
      </c>
    </row>
    <row r="150" spans="1:4" ht="15" customHeight="1">
      <c r="A150" s="76">
        <v>4</v>
      </c>
      <c r="B150" s="77" t="s">
        <v>702</v>
      </c>
      <c r="C150" s="82">
        <v>1239</v>
      </c>
      <c r="D150" s="79" t="s">
        <v>471</v>
      </c>
    </row>
    <row r="151" spans="1:4" ht="15" customHeight="1">
      <c r="A151" s="76">
        <v>5</v>
      </c>
      <c r="B151" s="77" t="s">
        <v>702</v>
      </c>
      <c r="C151" s="82">
        <v>1252</v>
      </c>
      <c r="D151" s="79" t="s">
        <v>431</v>
      </c>
    </row>
    <row r="152" spans="1:4" ht="15" customHeight="1">
      <c r="A152" s="76">
        <v>6</v>
      </c>
      <c r="B152" s="77" t="s">
        <v>702</v>
      </c>
      <c r="C152" s="82">
        <v>1267</v>
      </c>
      <c r="D152" s="79" t="s">
        <v>433</v>
      </c>
    </row>
    <row r="153" spans="1:4" ht="15" customHeight="1">
      <c r="A153" s="76">
        <v>7</v>
      </c>
      <c r="B153" s="77" t="s">
        <v>702</v>
      </c>
      <c r="C153" s="82">
        <v>1273</v>
      </c>
      <c r="D153" s="79" t="s">
        <v>448</v>
      </c>
    </row>
    <row r="154" spans="1:4" ht="15" customHeight="1">
      <c r="A154" s="76">
        <v>8</v>
      </c>
      <c r="B154" s="77" t="s">
        <v>702</v>
      </c>
      <c r="C154" s="82">
        <v>1314</v>
      </c>
      <c r="D154" s="79" t="s">
        <v>452</v>
      </c>
    </row>
    <row r="155" spans="1:4" ht="15" customHeight="1">
      <c r="A155" s="76">
        <v>9</v>
      </c>
      <c r="B155" s="77" t="s">
        <v>702</v>
      </c>
      <c r="C155" s="82">
        <v>1371</v>
      </c>
      <c r="D155" s="79" t="s">
        <v>495</v>
      </c>
    </row>
    <row r="156" spans="1:4" ht="15" customHeight="1">
      <c r="A156" s="76">
        <v>10</v>
      </c>
      <c r="B156" s="77" t="s">
        <v>702</v>
      </c>
      <c r="C156" s="82">
        <v>1389</v>
      </c>
      <c r="D156" s="79" t="s">
        <v>438</v>
      </c>
    </row>
    <row r="157" spans="1:4" ht="15" customHeight="1">
      <c r="A157" s="76">
        <v>11</v>
      </c>
      <c r="B157" s="77" t="s">
        <v>702</v>
      </c>
      <c r="C157" s="82">
        <v>1396</v>
      </c>
      <c r="D157" s="79" t="s">
        <v>457</v>
      </c>
    </row>
    <row r="158" spans="1:4" ht="15" customHeight="1">
      <c r="A158" s="76">
        <v>12</v>
      </c>
      <c r="B158" s="77" t="s">
        <v>702</v>
      </c>
      <c r="C158" s="82">
        <v>1408</v>
      </c>
      <c r="D158" s="79" t="s">
        <v>497</v>
      </c>
    </row>
    <row r="159" spans="1:4" ht="15" customHeight="1">
      <c r="A159" s="76">
        <v>13</v>
      </c>
      <c r="B159" s="77" t="s">
        <v>702</v>
      </c>
      <c r="C159" s="82">
        <v>1426</v>
      </c>
      <c r="D159" s="79" t="s">
        <v>498</v>
      </c>
    </row>
    <row r="160" spans="1:4" ht="15" customHeight="1">
      <c r="A160" s="76">
        <v>14</v>
      </c>
      <c r="B160" s="77" t="s">
        <v>702</v>
      </c>
      <c r="C160" s="82">
        <v>1427</v>
      </c>
      <c r="D160" s="79" t="s">
        <v>499</v>
      </c>
    </row>
    <row r="161" spans="1:4" ht="15" customHeight="1">
      <c r="A161" s="76">
        <v>15</v>
      </c>
      <c r="B161" s="77" t="s">
        <v>702</v>
      </c>
      <c r="C161" s="82">
        <v>1435</v>
      </c>
      <c r="D161" s="79" t="s">
        <v>502</v>
      </c>
    </row>
    <row r="162" spans="1:4" ht="15" customHeight="1">
      <c r="A162" s="76">
        <v>16</v>
      </c>
      <c r="B162" s="77" t="s">
        <v>702</v>
      </c>
      <c r="C162" s="82">
        <v>1442</v>
      </c>
      <c r="D162" s="79" t="s">
        <v>504</v>
      </c>
    </row>
    <row r="163" spans="1:4" ht="15" customHeight="1">
      <c r="A163" s="76">
        <v>17</v>
      </c>
      <c r="B163" s="77" t="s">
        <v>702</v>
      </c>
      <c r="C163" s="82">
        <v>1443</v>
      </c>
      <c r="D163" s="79" t="s">
        <v>486</v>
      </c>
    </row>
    <row r="164" spans="1:4" ht="15" customHeight="1">
      <c r="A164" s="76">
        <v>18</v>
      </c>
      <c r="B164" s="77" t="s">
        <v>702</v>
      </c>
      <c r="C164" s="82">
        <v>1454</v>
      </c>
      <c r="D164" s="79" t="s">
        <v>487</v>
      </c>
    </row>
    <row r="165" spans="1:4" ht="15" customHeight="1">
      <c r="A165" s="76">
        <v>19</v>
      </c>
      <c r="B165" s="77" t="s">
        <v>702</v>
      </c>
      <c r="C165" s="82">
        <v>1468</v>
      </c>
      <c r="D165" s="79" t="s">
        <v>506</v>
      </c>
    </row>
    <row r="166" spans="1:4" ht="15" customHeight="1">
      <c r="A166" s="71" t="s">
        <v>98</v>
      </c>
      <c r="B166" s="71" t="s">
        <v>90</v>
      </c>
      <c r="C166" s="72" t="s">
        <v>97</v>
      </c>
      <c r="D166" s="73" t="s">
        <v>99</v>
      </c>
    </row>
    <row r="167" spans="1:4" ht="15" customHeight="1">
      <c r="A167" s="76">
        <v>1</v>
      </c>
      <c r="B167" s="77" t="s">
        <v>710</v>
      </c>
      <c r="C167" s="82">
        <v>156</v>
      </c>
      <c r="D167" s="79" t="s">
        <v>158</v>
      </c>
    </row>
    <row r="168" spans="1:4" ht="15" customHeight="1">
      <c r="A168" s="76">
        <v>2</v>
      </c>
      <c r="B168" s="77" t="s">
        <v>710</v>
      </c>
      <c r="C168" s="82">
        <v>260</v>
      </c>
      <c r="D168" s="79" t="s">
        <v>739</v>
      </c>
    </row>
    <row r="169" spans="1:4" ht="15" customHeight="1">
      <c r="A169" s="76">
        <v>3</v>
      </c>
      <c r="B169" s="77" t="s">
        <v>710</v>
      </c>
      <c r="C169" s="82">
        <v>379</v>
      </c>
      <c r="D169" s="79" t="s">
        <v>711</v>
      </c>
    </row>
    <row r="170" spans="1:4" ht="15" customHeight="1">
      <c r="A170" s="76">
        <v>4</v>
      </c>
      <c r="B170" s="77" t="s">
        <v>710</v>
      </c>
      <c r="C170" s="82">
        <v>396</v>
      </c>
      <c r="D170" s="79" t="s">
        <v>728</v>
      </c>
    </row>
    <row r="171" spans="1:4" ht="15" customHeight="1">
      <c r="A171" s="76">
        <v>5</v>
      </c>
      <c r="B171" s="77" t="s">
        <v>710</v>
      </c>
      <c r="C171" s="82">
        <v>399</v>
      </c>
      <c r="D171" s="79" t="s">
        <v>520</v>
      </c>
    </row>
    <row r="172" spans="1:4" ht="15" customHeight="1">
      <c r="A172" s="76">
        <v>6</v>
      </c>
      <c r="B172" s="77" t="s">
        <v>710</v>
      </c>
      <c r="C172" s="82">
        <v>438</v>
      </c>
      <c r="D172" s="79" t="s">
        <v>704</v>
      </c>
    </row>
    <row r="173" spans="1:4" ht="15" customHeight="1">
      <c r="A173" s="76">
        <v>7</v>
      </c>
      <c r="B173" s="77" t="s">
        <v>710</v>
      </c>
      <c r="C173" s="82">
        <v>504</v>
      </c>
      <c r="D173" s="79" t="s">
        <v>722</v>
      </c>
    </row>
    <row r="174" spans="1:4" ht="15" customHeight="1">
      <c r="A174" s="76">
        <v>8</v>
      </c>
      <c r="B174" s="77" t="s">
        <v>710</v>
      </c>
      <c r="C174" s="82">
        <v>604</v>
      </c>
      <c r="D174" s="79" t="s">
        <v>731</v>
      </c>
    </row>
    <row r="175" spans="1:4" ht="15" customHeight="1">
      <c r="A175" s="76">
        <v>9</v>
      </c>
      <c r="B175" s="77" t="s">
        <v>710</v>
      </c>
      <c r="C175" s="82">
        <v>659</v>
      </c>
      <c r="D175" s="79" t="s">
        <v>740</v>
      </c>
    </row>
    <row r="176" spans="1:4" ht="15" customHeight="1">
      <c r="A176" s="76">
        <v>10</v>
      </c>
      <c r="B176" s="77" t="s">
        <v>710</v>
      </c>
      <c r="C176" s="82">
        <v>749</v>
      </c>
      <c r="D176" s="79" t="s">
        <v>714</v>
      </c>
    </row>
    <row r="177" spans="1:4" ht="15" customHeight="1">
      <c r="A177" s="76">
        <v>11</v>
      </c>
      <c r="B177" s="77" t="s">
        <v>710</v>
      </c>
      <c r="C177" s="82">
        <v>767</v>
      </c>
      <c r="D177" s="79" t="s">
        <v>715</v>
      </c>
    </row>
    <row r="178" spans="1:4" ht="15" customHeight="1">
      <c r="A178" s="76">
        <v>12</v>
      </c>
      <c r="B178" s="77" t="s">
        <v>710</v>
      </c>
      <c r="C178" s="82">
        <v>847</v>
      </c>
      <c r="D178" s="79" t="s">
        <v>164</v>
      </c>
    </row>
    <row r="179" spans="1:4" ht="15" customHeight="1">
      <c r="A179" s="76">
        <v>13</v>
      </c>
      <c r="B179" s="77" t="s">
        <v>710</v>
      </c>
      <c r="C179" s="82">
        <v>909</v>
      </c>
      <c r="D179" s="79" t="s">
        <v>777</v>
      </c>
    </row>
    <row r="180" spans="1:4" ht="15" customHeight="1">
      <c r="A180" s="76">
        <v>14</v>
      </c>
      <c r="B180" s="77" t="s">
        <v>710</v>
      </c>
      <c r="C180" s="82">
        <v>1062</v>
      </c>
      <c r="D180" s="79" t="s">
        <v>428</v>
      </c>
    </row>
    <row r="181" spans="1:4" ht="15" customHeight="1">
      <c r="A181" s="76">
        <v>15</v>
      </c>
      <c r="B181" s="77" t="s">
        <v>710</v>
      </c>
      <c r="C181" s="82">
        <v>1063</v>
      </c>
      <c r="D181" s="79" t="s">
        <v>518</v>
      </c>
    </row>
    <row r="182" spans="1:4" ht="15" customHeight="1">
      <c r="A182" s="76">
        <v>16</v>
      </c>
      <c r="B182" s="77" t="s">
        <v>710</v>
      </c>
      <c r="C182" s="82">
        <v>1066</v>
      </c>
      <c r="D182" s="79" t="s">
        <v>429</v>
      </c>
    </row>
    <row r="183" spans="1:4" ht="15" customHeight="1">
      <c r="A183" s="76">
        <v>17</v>
      </c>
      <c r="B183" s="77" t="s">
        <v>710</v>
      </c>
      <c r="C183" s="82">
        <v>1107</v>
      </c>
      <c r="D183" s="79" t="s">
        <v>493</v>
      </c>
    </row>
    <row r="184" spans="1:4" ht="15" customHeight="1">
      <c r="A184" s="76">
        <v>18</v>
      </c>
      <c r="B184" s="77" t="s">
        <v>710</v>
      </c>
      <c r="C184" s="82">
        <v>1108</v>
      </c>
      <c r="D184" s="79" t="s">
        <v>725</v>
      </c>
    </row>
    <row r="185" spans="1:4" ht="15" customHeight="1">
      <c r="A185" s="76">
        <v>19</v>
      </c>
      <c r="B185" s="77" t="s">
        <v>710</v>
      </c>
      <c r="C185" s="82">
        <v>1237</v>
      </c>
      <c r="D185" s="79" t="s">
        <v>430</v>
      </c>
    </row>
    <row r="186" spans="1:4" ht="15" customHeight="1">
      <c r="A186" s="71" t="s">
        <v>98</v>
      </c>
      <c r="B186" s="71" t="s">
        <v>90</v>
      </c>
      <c r="C186" s="72" t="s">
        <v>97</v>
      </c>
      <c r="D186" s="73" t="s">
        <v>99</v>
      </c>
    </row>
    <row r="187" spans="1:4" ht="15" customHeight="1">
      <c r="A187" s="76">
        <v>1</v>
      </c>
      <c r="B187" s="77" t="s">
        <v>718</v>
      </c>
      <c r="C187" s="82">
        <v>30</v>
      </c>
      <c r="D187" s="79" t="s">
        <v>738</v>
      </c>
    </row>
    <row r="188" spans="1:4" ht="15" customHeight="1">
      <c r="A188" s="76">
        <v>2</v>
      </c>
      <c r="B188" s="77" t="s">
        <v>718</v>
      </c>
      <c r="C188" s="82">
        <v>53</v>
      </c>
      <c r="D188" s="79" t="s">
        <v>134</v>
      </c>
    </row>
    <row r="189" spans="1:4" ht="15" customHeight="1">
      <c r="A189" s="76">
        <v>3</v>
      </c>
      <c r="B189" s="77" t="s">
        <v>718</v>
      </c>
      <c r="C189" s="82">
        <v>251</v>
      </c>
      <c r="D189" s="79" t="s">
        <v>422</v>
      </c>
    </row>
    <row r="190" spans="1:4" ht="15" customHeight="1">
      <c r="A190" s="76">
        <v>4</v>
      </c>
      <c r="B190" s="77" t="s">
        <v>718</v>
      </c>
      <c r="C190" s="82">
        <v>492</v>
      </c>
      <c r="D190" s="79" t="s">
        <v>705</v>
      </c>
    </row>
    <row r="191" spans="1:4" ht="15" customHeight="1">
      <c r="A191" s="76">
        <v>5</v>
      </c>
      <c r="B191" s="77" t="s">
        <v>718</v>
      </c>
      <c r="C191" s="82">
        <v>540</v>
      </c>
      <c r="D191" s="79" t="s">
        <v>441</v>
      </c>
    </row>
    <row r="192" spans="1:4" ht="15" customHeight="1">
      <c r="A192" s="76">
        <v>6</v>
      </c>
      <c r="B192" s="77" t="s">
        <v>718</v>
      </c>
      <c r="C192" s="82">
        <v>676</v>
      </c>
      <c r="D192" s="79" t="s">
        <v>706</v>
      </c>
    </row>
    <row r="193" spans="1:4" ht="15" customHeight="1">
      <c r="A193" s="76">
        <v>7</v>
      </c>
      <c r="B193" s="77" t="s">
        <v>718</v>
      </c>
      <c r="C193" s="82">
        <v>782</v>
      </c>
      <c r="D193" s="79" t="s">
        <v>424</v>
      </c>
    </row>
    <row r="194" spans="1:4" ht="15" customHeight="1">
      <c r="A194" s="76">
        <v>8</v>
      </c>
      <c r="B194" s="77" t="s">
        <v>718</v>
      </c>
      <c r="C194" s="82">
        <v>815</v>
      </c>
      <c r="D194" s="79" t="s">
        <v>444</v>
      </c>
    </row>
    <row r="195" spans="1:4" ht="15" customHeight="1">
      <c r="A195" s="76">
        <v>9</v>
      </c>
      <c r="B195" s="77" t="s">
        <v>718</v>
      </c>
      <c r="C195" s="82">
        <v>839</v>
      </c>
      <c r="D195" s="79" t="s">
        <v>464</v>
      </c>
    </row>
    <row r="196" spans="1:4" ht="15" customHeight="1">
      <c r="A196" s="76">
        <v>10</v>
      </c>
      <c r="B196" s="77" t="s">
        <v>718</v>
      </c>
      <c r="C196" s="82">
        <v>998</v>
      </c>
      <c r="D196" s="79" t="s">
        <v>446</v>
      </c>
    </row>
    <row r="197" spans="1:4" ht="15" customHeight="1">
      <c r="A197" s="76">
        <v>11</v>
      </c>
      <c r="B197" s="77" t="s">
        <v>718</v>
      </c>
      <c r="C197" s="82">
        <v>1007</v>
      </c>
      <c r="D197" s="79" t="s">
        <v>468</v>
      </c>
    </row>
    <row r="198" spans="1:4" ht="15" customHeight="1">
      <c r="A198" s="76">
        <v>12</v>
      </c>
      <c r="B198" s="77" t="s">
        <v>718</v>
      </c>
      <c r="C198" s="82">
        <v>1026</v>
      </c>
      <c r="D198" s="79" t="s">
        <v>142</v>
      </c>
    </row>
    <row r="199" spans="1:4" ht="15" customHeight="1">
      <c r="A199" s="76">
        <v>13</v>
      </c>
      <c r="B199" s="77" t="s">
        <v>718</v>
      </c>
      <c r="C199" s="82">
        <v>1028</v>
      </c>
      <c r="D199" s="79" t="s">
        <v>143</v>
      </c>
    </row>
    <row r="200" spans="1:4" ht="15" customHeight="1">
      <c r="A200" s="76">
        <v>14</v>
      </c>
      <c r="B200" s="77" t="s">
        <v>718</v>
      </c>
      <c r="C200" s="82">
        <v>1096</v>
      </c>
      <c r="D200" s="79" t="s">
        <v>469</v>
      </c>
    </row>
    <row r="201" spans="1:4" ht="15" customHeight="1">
      <c r="A201" s="76">
        <v>15</v>
      </c>
      <c r="B201" s="77" t="s">
        <v>718</v>
      </c>
      <c r="C201" s="82">
        <v>1100</v>
      </c>
      <c r="D201" s="79" t="s">
        <v>717</v>
      </c>
    </row>
    <row r="202" spans="1:4" ht="15" customHeight="1">
      <c r="A202" s="76">
        <v>16</v>
      </c>
      <c r="B202" s="77" t="s">
        <v>718</v>
      </c>
      <c r="C202" s="82">
        <v>1102</v>
      </c>
      <c r="D202" s="79" t="s">
        <v>490</v>
      </c>
    </row>
    <row r="203" spans="1:4" ht="15" customHeight="1">
      <c r="A203" s="76">
        <v>17</v>
      </c>
      <c r="B203" s="77" t="s">
        <v>718</v>
      </c>
      <c r="C203" s="82">
        <v>1106</v>
      </c>
      <c r="D203" s="79" t="s">
        <v>708</v>
      </c>
    </row>
    <row r="204" spans="1:4" ht="15" customHeight="1">
      <c r="A204" s="76">
        <v>18</v>
      </c>
      <c r="B204" s="77" t="s">
        <v>718</v>
      </c>
      <c r="C204" s="82">
        <v>1232</v>
      </c>
      <c r="D204" s="79" t="s">
        <v>519</v>
      </c>
    </row>
    <row r="205" spans="1:4" ht="15" customHeight="1">
      <c r="A205" s="76">
        <v>19</v>
      </c>
      <c r="B205" s="77" t="s">
        <v>718</v>
      </c>
      <c r="C205" s="82">
        <v>1287</v>
      </c>
      <c r="D205" s="79" t="s">
        <v>449</v>
      </c>
    </row>
    <row r="206" spans="1:4" ht="15" customHeight="1">
      <c r="A206" s="76">
        <v>20</v>
      </c>
      <c r="B206" s="77" t="s">
        <v>718</v>
      </c>
      <c r="C206" s="82">
        <v>1295</v>
      </c>
      <c r="D206" s="79" t="s">
        <v>450</v>
      </c>
    </row>
    <row r="207" spans="1:4" ht="15" customHeight="1">
      <c r="A207" s="76">
        <v>21</v>
      </c>
      <c r="B207" s="77" t="s">
        <v>718</v>
      </c>
      <c r="C207" s="82">
        <v>1299</v>
      </c>
      <c r="D207" s="79" t="s">
        <v>451</v>
      </c>
    </row>
    <row r="208" spans="1:4" ht="15" customHeight="1">
      <c r="A208" s="76">
        <v>22</v>
      </c>
      <c r="B208" s="77" t="s">
        <v>718</v>
      </c>
      <c r="C208" s="82">
        <v>1318</v>
      </c>
      <c r="D208" s="79" t="s">
        <v>453</v>
      </c>
    </row>
    <row r="209" spans="1:4" ht="15" customHeight="1">
      <c r="A209" s="76">
        <v>23</v>
      </c>
      <c r="B209" s="77" t="s">
        <v>718</v>
      </c>
      <c r="C209" s="82">
        <v>1333</v>
      </c>
      <c r="D209" s="79" t="s">
        <v>476</v>
      </c>
    </row>
    <row r="210" spans="1:4" ht="15" customHeight="1">
      <c r="A210" s="76">
        <v>24</v>
      </c>
      <c r="B210" s="77" t="s">
        <v>718</v>
      </c>
      <c r="C210" s="82">
        <v>1380</v>
      </c>
      <c r="D210" s="79" t="s">
        <v>435</v>
      </c>
    </row>
    <row r="211" spans="1:4" ht="15" customHeight="1">
      <c r="A211" s="76">
        <v>25</v>
      </c>
      <c r="B211" s="77" t="s">
        <v>718</v>
      </c>
      <c r="C211" s="82">
        <v>1385</v>
      </c>
      <c r="D211" s="79" t="s">
        <v>436</v>
      </c>
    </row>
    <row r="212" spans="1:4" ht="15" customHeight="1">
      <c r="A212" s="76">
        <v>26</v>
      </c>
      <c r="B212" s="77" t="s">
        <v>718</v>
      </c>
      <c r="C212" s="82">
        <v>1401</v>
      </c>
      <c r="D212" s="79" t="s">
        <v>481</v>
      </c>
    </row>
    <row r="213" spans="1:4" ht="15" customHeight="1">
      <c r="A213" s="76">
        <v>27</v>
      </c>
      <c r="B213" s="77" t="s">
        <v>718</v>
      </c>
      <c r="C213" s="82">
        <v>1406</v>
      </c>
      <c r="D213" s="79" t="s">
        <v>496</v>
      </c>
    </row>
    <row r="214" spans="1:4" ht="15" customHeight="1">
      <c r="A214" s="76">
        <v>28</v>
      </c>
      <c r="B214" s="77" t="s">
        <v>718</v>
      </c>
      <c r="C214" s="82">
        <v>1416</v>
      </c>
      <c r="D214" s="79" t="s">
        <v>482</v>
      </c>
    </row>
    <row r="215" spans="1:4" ht="15" customHeight="1">
      <c r="A215" s="76">
        <v>29</v>
      </c>
      <c r="B215" s="77" t="s">
        <v>718</v>
      </c>
      <c r="C215" s="82">
        <v>1422</v>
      </c>
      <c r="D215" s="79" t="s">
        <v>459</v>
      </c>
    </row>
    <row r="216" spans="1:4" ht="15" customHeight="1">
      <c r="A216" s="76">
        <v>30</v>
      </c>
      <c r="B216" s="77" t="s">
        <v>718</v>
      </c>
      <c r="C216" s="82">
        <v>1425</v>
      </c>
      <c r="D216" s="79" t="s">
        <v>484</v>
      </c>
    </row>
    <row r="217" spans="1:4" ht="15" customHeight="1">
      <c r="A217" s="71" t="s">
        <v>98</v>
      </c>
      <c r="B217" s="71" t="s">
        <v>90</v>
      </c>
      <c r="C217" s="72" t="s">
        <v>97</v>
      </c>
      <c r="D217" s="73" t="s">
        <v>99</v>
      </c>
    </row>
    <row r="218" spans="1:4" ht="15" customHeight="1">
      <c r="A218" s="76">
        <v>1</v>
      </c>
      <c r="B218" s="77" t="s">
        <v>91</v>
      </c>
      <c r="C218" s="82">
        <v>304</v>
      </c>
      <c r="D218" s="79" t="s">
        <v>719</v>
      </c>
    </row>
    <row r="219" spans="1:4" ht="15" customHeight="1">
      <c r="A219" s="76">
        <v>2</v>
      </c>
      <c r="B219" s="77" t="s">
        <v>91</v>
      </c>
      <c r="C219" s="82">
        <v>383</v>
      </c>
      <c r="D219" s="79" t="s">
        <v>727</v>
      </c>
    </row>
    <row r="220" spans="1:4" ht="15" customHeight="1">
      <c r="A220" s="76">
        <v>3</v>
      </c>
      <c r="B220" s="77" t="s">
        <v>91</v>
      </c>
      <c r="C220" s="82">
        <v>403</v>
      </c>
      <c r="D220" s="79" t="s">
        <v>703</v>
      </c>
    </row>
    <row r="221" spans="1:4" ht="15" customHeight="1">
      <c r="A221" s="76">
        <v>4</v>
      </c>
      <c r="B221" s="77" t="s">
        <v>91</v>
      </c>
      <c r="C221" s="82">
        <v>462</v>
      </c>
      <c r="D221" s="79" t="s">
        <v>712</v>
      </c>
    </row>
    <row r="222" spans="1:4" ht="15" customHeight="1">
      <c r="A222" s="76">
        <v>5</v>
      </c>
      <c r="B222" s="77" t="s">
        <v>91</v>
      </c>
      <c r="C222" s="82">
        <v>487</v>
      </c>
      <c r="D222" s="79" t="s">
        <v>729</v>
      </c>
    </row>
    <row r="223" spans="1:4" ht="15" customHeight="1">
      <c r="A223" s="76">
        <v>6</v>
      </c>
      <c r="B223" s="77" t="s">
        <v>91</v>
      </c>
      <c r="C223" s="82">
        <v>501</v>
      </c>
      <c r="D223" s="79" t="s">
        <v>713</v>
      </c>
    </row>
    <row r="224" spans="1:4" ht="15" customHeight="1">
      <c r="A224" s="76">
        <v>7</v>
      </c>
      <c r="B224" s="77" t="s">
        <v>91</v>
      </c>
      <c r="C224" s="82">
        <v>530</v>
      </c>
      <c r="D224" s="79" t="s">
        <v>730</v>
      </c>
    </row>
    <row r="225" spans="1:4" ht="15" customHeight="1">
      <c r="A225" s="76">
        <v>8</v>
      </c>
      <c r="B225" s="77" t="s">
        <v>91</v>
      </c>
      <c r="C225" s="82">
        <v>687</v>
      </c>
      <c r="D225" s="79" t="s">
        <v>741</v>
      </c>
    </row>
    <row r="226" spans="1:4" ht="15" customHeight="1">
      <c r="A226" s="76">
        <v>9</v>
      </c>
      <c r="B226" s="77" t="s">
        <v>91</v>
      </c>
      <c r="C226" s="82">
        <v>707</v>
      </c>
      <c r="D226" s="79" t="s">
        <v>742</v>
      </c>
    </row>
    <row r="227" spans="1:4" ht="15" customHeight="1">
      <c r="A227" s="76">
        <v>10</v>
      </c>
      <c r="B227" s="77" t="s">
        <v>91</v>
      </c>
      <c r="C227" s="82">
        <v>730</v>
      </c>
      <c r="D227" s="79" t="s">
        <v>529</v>
      </c>
    </row>
    <row r="228" spans="1:4" ht="15" customHeight="1">
      <c r="A228" s="76">
        <v>11</v>
      </c>
      <c r="B228" s="77" t="s">
        <v>91</v>
      </c>
      <c r="C228" s="82">
        <v>777</v>
      </c>
      <c r="D228" s="79" t="s">
        <v>442</v>
      </c>
    </row>
    <row r="229" spans="1:4" ht="15" customHeight="1">
      <c r="A229" s="76">
        <v>12</v>
      </c>
      <c r="B229" s="77" t="s">
        <v>91</v>
      </c>
      <c r="C229" s="82">
        <v>789</v>
      </c>
      <c r="D229" s="79" t="s">
        <v>443</v>
      </c>
    </row>
    <row r="230" spans="1:4" ht="15" customHeight="1">
      <c r="A230" s="76">
        <v>13</v>
      </c>
      <c r="B230" s="77" t="s">
        <v>91</v>
      </c>
      <c r="C230" s="82">
        <v>876</v>
      </c>
      <c r="D230" s="79" t="s">
        <v>465</v>
      </c>
    </row>
    <row r="231" spans="1:4" ht="15" customHeight="1">
      <c r="A231" s="76">
        <v>14</v>
      </c>
      <c r="B231" s="77" t="s">
        <v>91</v>
      </c>
      <c r="C231" s="82">
        <v>878</v>
      </c>
      <c r="D231" s="79" t="s">
        <v>445</v>
      </c>
    </row>
    <row r="232" spans="1:4" ht="15" customHeight="1">
      <c r="A232" s="76">
        <v>15</v>
      </c>
      <c r="B232" s="77" t="s">
        <v>91</v>
      </c>
      <c r="C232" s="82">
        <v>970</v>
      </c>
      <c r="D232" s="79" t="s">
        <v>716</v>
      </c>
    </row>
    <row r="233" spans="1:4" ht="15" customHeight="1">
      <c r="A233" s="76">
        <v>16</v>
      </c>
      <c r="B233" s="77" t="s">
        <v>91</v>
      </c>
      <c r="C233" s="82">
        <v>992</v>
      </c>
      <c r="D233" s="79" t="s">
        <v>724</v>
      </c>
    </row>
    <row r="234" spans="1:4" ht="15" customHeight="1">
      <c r="A234" s="76">
        <v>17</v>
      </c>
      <c r="B234" s="77" t="s">
        <v>91</v>
      </c>
      <c r="C234" s="82">
        <v>997</v>
      </c>
      <c r="D234" s="79" t="s">
        <v>734</v>
      </c>
    </row>
    <row r="235" spans="1:4" ht="15" customHeight="1">
      <c r="A235" s="76">
        <v>18</v>
      </c>
      <c r="B235" s="77" t="s">
        <v>91</v>
      </c>
      <c r="C235" s="82">
        <v>999</v>
      </c>
      <c r="D235" s="79" t="s">
        <v>743</v>
      </c>
    </row>
    <row r="236" spans="1:4" ht="15" customHeight="1">
      <c r="A236" s="76">
        <v>19</v>
      </c>
      <c r="B236" s="77" t="s">
        <v>91</v>
      </c>
      <c r="C236" s="82">
        <v>1043</v>
      </c>
      <c r="D236" s="79" t="s">
        <v>447</v>
      </c>
    </row>
    <row r="237" spans="1:4" ht="15" customHeight="1">
      <c r="A237" s="76">
        <v>20</v>
      </c>
      <c r="B237" s="77" t="s">
        <v>91</v>
      </c>
      <c r="C237" s="82">
        <v>1060</v>
      </c>
      <c r="D237" s="79" t="s">
        <v>427</v>
      </c>
    </row>
    <row r="238" spans="1:4" ht="15" customHeight="1">
      <c r="A238" s="76">
        <v>21</v>
      </c>
      <c r="B238" s="77" t="s">
        <v>91</v>
      </c>
      <c r="C238" s="82">
        <v>1103</v>
      </c>
      <c r="D238" s="79" t="s">
        <v>491</v>
      </c>
    </row>
    <row r="239" spans="1:4" ht="15" customHeight="1">
      <c r="A239" s="76">
        <v>22</v>
      </c>
      <c r="B239" s="77" t="s">
        <v>91</v>
      </c>
      <c r="C239" s="82">
        <v>1104</v>
      </c>
      <c r="D239" s="79" t="s">
        <v>492</v>
      </c>
    </row>
    <row r="240" spans="1:4" ht="15" customHeight="1">
      <c r="A240" s="76">
        <v>23</v>
      </c>
      <c r="B240" s="77" t="s">
        <v>91</v>
      </c>
      <c r="C240" s="82">
        <v>1114</v>
      </c>
      <c r="D240" s="79" t="s">
        <v>709</v>
      </c>
    </row>
    <row r="241" spans="1:4" ht="15" customHeight="1">
      <c r="A241" s="76">
        <v>24</v>
      </c>
      <c r="B241" s="77" t="s">
        <v>91</v>
      </c>
      <c r="C241" s="82">
        <v>1253</v>
      </c>
      <c r="D241" s="79" t="s">
        <v>473</v>
      </c>
    </row>
    <row r="242" spans="1:4" ht="15" customHeight="1">
      <c r="A242" s="76">
        <v>25</v>
      </c>
      <c r="B242" s="77" t="s">
        <v>91</v>
      </c>
      <c r="C242" s="82">
        <v>1257</v>
      </c>
      <c r="D242" s="79" t="s">
        <v>474</v>
      </c>
    </row>
    <row r="243" spans="1:4" ht="15" customHeight="1">
      <c r="A243" s="76">
        <v>26</v>
      </c>
      <c r="B243" s="77" t="s">
        <v>91</v>
      </c>
      <c r="C243" s="82">
        <v>1429</v>
      </c>
      <c r="D243" s="79" t="s">
        <v>500</v>
      </c>
    </row>
    <row r="244" spans="1:4" ht="15" customHeight="1">
      <c r="A244" s="76">
        <v>27</v>
      </c>
      <c r="B244" s="77" t="s">
        <v>91</v>
      </c>
      <c r="C244" s="82">
        <v>1436</v>
      </c>
      <c r="D244" s="79" t="s">
        <v>503</v>
      </c>
    </row>
    <row r="245" spans="1:4" ht="15" customHeight="1">
      <c r="A245" s="76">
        <v>28</v>
      </c>
      <c r="B245" s="77" t="s">
        <v>91</v>
      </c>
      <c r="C245" s="82">
        <v>1461</v>
      </c>
      <c r="D245" s="79" t="s">
        <v>505</v>
      </c>
    </row>
    <row r="246" spans="1:4" ht="15" customHeight="1">
      <c r="A246" s="76">
        <v>29</v>
      </c>
      <c r="B246" s="77" t="s">
        <v>91</v>
      </c>
      <c r="C246" s="82">
        <v>1466</v>
      </c>
      <c r="D246" s="79" t="s">
        <v>488</v>
      </c>
    </row>
    <row r="247" spans="1:4" ht="15" customHeight="1">
      <c r="A247" s="76">
        <v>30</v>
      </c>
      <c r="B247" s="77" t="s">
        <v>91</v>
      </c>
      <c r="C247" s="82">
        <v>1472</v>
      </c>
      <c r="D247" s="79" t="s">
        <v>508</v>
      </c>
    </row>
    <row r="248" spans="1:4" ht="15" customHeight="1">
      <c r="A248" s="71" t="s">
        <v>98</v>
      </c>
      <c r="B248" s="71" t="s">
        <v>90</v>
      </c>
      <c r="C248" s="72" t="s">
        <v>97</v>
      </c>
      <c r="D248" s="73" t="s">
        <v>99</v>
      </c>
    </row>
    <row r="249" spans="1:4" ht="15" customHeight="1">
      <c r="A249" s="76">
        <v>1</v>
      </c>
      <c r="B249" s="77" t="s">
        <v>737</v>
      </c>
      <c r="C249" s="82">
        <v>330</v>
      </c>
      <c r="D249" s="79" t="s">
        <v>440</v>
      </c>
    </row>
    <row r="250" spans="1:4" ht="15" customHeight="1">
      <c r="A250" s="76">
        <v>2</v>
      </c>
      <c r="B250" s="77" t="s">
        <v>737</v>
      </c>
      <c r="C250" s="82">
        <v>476</v>
      </c>
      <c r="D250" s="79" t="s">
        <v>720</v>
      </c>
    </row>
    <row r="251" spans="1:4" ht="15" customHeight="1">
      <c r="A251" s="76">
        <v>3</v>
      </c>
      <c r="B251" s="77" t="s">
        <v>737</v>
      </c>
      <c r="C251" s="82">
        <v>510</v>
      </c>
      <c r="D251" s="79" t="s">
        <v>723</v>
      </c>
    </row>
    <row r="252" spans="1:4" ht="15" customHeight="1">
      <c r="A252" s="76">
        <v>4</v>
      </c>
      <c r="B252" s="77" t="s">
        <v>737</v>
      </c>
      <c r="C252" s="82">
        <v>638</v>
      </c>
      <c r="D252" s="79" t="s">
        <v>462</v>
      </c>
    </row>
    <row r="253" spans="1:4" ht="15" customHeight="1">
      <c r="A253" s="76">
        <v>5</v>
      </c>
      <c r="B253" s="77" t="s">
        <v>737</v>
      </c>
      <c r="C253" s="82">
        <v>701</v>
      </c>
      <c r="D253" s="79" t="s">
        <v>732</v>
      </c>
    </row>
    <row r="254" spans="1:4" ht="15" customHeight="1">
      <c r="A254" s="76">
        <v>6</v>
      </c>
      <c r="B254" s="77" t="s">
        <v>737</v>
      </c>
      <c r="C254" s="82">
        <v>704</v>
      </c>
      <c r="D254" s="79" t="s">
        <v>733</v>
      </c>
    </row>
    <row r="255" spans="1:4" ht="15" customHeight="1">
      <c r="A255" s="76">
        <v>7</v>
      </c>
      <c r="B255" s="77" t="s">
        <v>737</v>
      </c>
      <c r="C255" s="82">
        <v>705</v>
      </c>
      <c r="D255" s="79" t="s">
        <v>707</v>
      </c>
    </row>
    <row r="256" spans="1:4" ht="15" customHeight="1">
      <c r="A256" s="76">
        <v>8</v>
      </c>
      <c r="B256" s="77" t="s">
        <v>737</v>
      </c>
      <c r="C256" s="82">
        <v>769</v>
      </c>
      <c r="D256" s="79" t="s">
        <v>423</v>
      </c>
    </row>
    <row r="257" spans="1:4" ht="15" customHeight="1">
      <c r="A257" s="76">
        <v>9</v>
      </c>
      <c r="B257" s="77" t="s">
        <v>737</v>
      </c>
      <c r="C257" s="82">
        <v>825</v>
      </c>
      <c r="D257" s="79" t="s">
        <v>489</v>
      </c>
    </row>
    <row r="258" spans="1:4" ht="15" customHeight="1">
      <c r="A258" s="76">
        <v>10</v>
      </c>
      <c r="B258" s="77" t="s">
        <v>737</v>
      </c>
      <c r="C258" s="82">
        <v>978</v>
      </c>
      <c r="D258" s="79" t="s">
        <v>466</v>
      </c>
    </row>
    <row r="259" spans="1:4" ht="15" customHeight="1">
      <c r="A259" s="76">
        <v>11</v>
      </c>
      <c r="B259" s="77" t="s">
        <v>737</v>
      </c>
      <c r="C259" s="82">
        <v>991</v>
      </c>
      <c r="D259" s="79" t="s">
        <v>467</v>
      </c>
    </row>
    <row r="260" spans="1:4" ht="15" customHeight="1">
      <c r="A260" s="76">
        <v>12</v>
      </c>
      <c r="B260" s="77" t="s">
        <v>737</v>
      </c>
      <c r="C260" s="82">
        <v>1101</v>
      </c>
      <c r="D260" s="79" t="s">
        <v>735</v>
      </c>
    </row>
    <row r="261" spans="1:4" ht="15" customHeight="1">
      <c r="A261" s="76">
        <v>13</v>
      </c>
      <c r="B261" s="77" t="s">
        <v>737</v>
      </c>
      <c r="C261" s="82">
        <v>1105</v>
      </c>
      <c r="D261" s="79" t="s">
        <v>470</v>
      </c>
    </row>
    <row r="262" spans="1:4" ht="15" customHeight="1">
      <c r="A262" s="76">
        <v>14</v>
      </c>
      <c r="B262" s="77" t="s">
        <v>737</v>
      </c>
      <c r="C262" s="82">
        <v>1111</v>
      </c>
      <c r="D262" s="79" t="s">
        <v>736</v>
      </c>
    </row>
    <row r="263" spans="1:4" ht="15" customHeight="1">
      <c r="A263" s="76">
        <v>15</v>
      </c>
      <c r="B263" s="77" t="s">
        <v>737</v>
      </c>
      <c r="C263" s="82">
        <v>1112</v>
      </c>
      <c r="D263" s="79" t="s">
        <v>726</v>
      </c>
    </row>
    <row r="264" spans="1:4" ht="15" customHeight="1">
      <c r="A264" s="76">
        <v>16</v>
      </c>
      <c r="B264" s="77" t="s">
        <v>737</v>
      </c>
      <c r="C264" s="82">
        <v>1246</v>
      </c>
      <c r="D264" s="79" t="s">
        <v>472</v>
      </c>
    </row>
    <row r="265" spans="1:4" ht="15" customHeight="1">
      <c r="A265" s="76">
        <v>17</v>
      </c>
      <c r="B265" s="77" t="s">
        <v>737</v>
      </c>
      <c r="C265" s="82">
        <v>1263</v>
      </c>
      <c r="D265" s="79" t="s">
        <v>432</v>
      </c>
    </row>
    <row r="266" spans="1:4" ht="15" customHeight="1">
      <c r="A266" s="76">
        <v>18</v>
      </c>
      <c r="B266" s="77" t="s">
        <v>737</v>
      </c>
      <c r="C266" s="82">
        <v>1292</v>
      </c>
      <c r="D266" s="79" t="s">
        <v>475</v>
      </c>
    </row>
    <row r="267" spans="1:4" ht="15" customHeight="1">
      <c r="A267" s="76">
        <v>19</v>
      </c>
      <c r="B267" s="77" t="s">
        <v>737</v>
      </c>
      <c r="C267" s="82">
        <v>1330</v>
      </c>
      <c r="D267" s="79" t="s">
        <v>454</v>
      </c>
    </row>
    <row r="268" spans="1:4" ht="15" customHeight="1">
      <c r="A268" s="76">
        <v>20</v>
      </c>
      <c r="B268" s="77" t="s">
        <v>737</v>
      </c>
      <c r="C268" s="82">
        <v>1334</v>
      </c>
      <c r="D268" s="79" t="s">
        <v>477</v>
      </c>
    </row>
    <row r="269" spans="1:4" ht="15" customHeight="1">
      <c r="A269" s="76">
        <v>21</v>
      </c>
      <c r="B269" s="77" t="s">
        <v>737</v>
      </c>
      <c r="C269" s="82">
        <v>1337</v>
      </c>
      <c r="D269" s="79" t="s">
        <v>455</v>
      </c>
    </row>
    <row r="270" spans="1:4" ht="15" customHeight="1">
      <c r="A270" s="76">
        <v>22</v>
      </c>
      <c r="B270" s="77" t="s">
        <v>737</v>
      </c>
      <c r="C270" s="82">
        <v>1344</v>
      </c>
      <c r="D270" s="79" t="s">
        <v>456</v>
      </c>
    </row>
    <row r="271" spans="1:4" ht="15" customHeight="1">
      <c r="A271" s="76">
        <v>23</v>
      </c>
      <c r="B271" s="77" t="s">
        <v>737</v>
      </c>
      <c r="C271" s="82">
        <v>1378</v>
      </c>
      <c r="D271" s="79" t="s">
        <v>434</v>
      </c>
    </row>
    <row r="272" spans="1:4" ht="15" customHeight="1">
      <c r="A272" s="76">
        <v>24</v>
      </c>
      <c r="B272" s="77" t="s">
        <v>737</v>
      </c>
      <c r="C272" s="82">
        <v>1386</v>
      </c>
      <c r="D272" s="79" t="s">
        <v>437</v>
      </c>
    </row>
    <row r="273" spans="1:4" ht="15" customHeight="1">
      <c r="A273" s="76">
        <v>25</v>
      </c>
      <c r="B273" s="77" t="s">
        <v>737</v>
      </c>
      <c r="C273" s="82">
        <v>1391</v>
      </c>
      <c r="D273" s="79" t="s">
        <v>439</v>
      </c>
    </row>
    <row r="274" spans="1:4" ht="15" customHeight="1">
      <c r="A274" s="76">
        <v>26</v>
      </c>
      <c r="B274" s="77" t="s">
        <v>737</v>
      </c>
      <c r="C274" s="82">
        <v>1392</v>
      </c>
      <c r="D274" s="79" t="s">
        <v>479</v>
      </c>
    </row>
    <row r="275" spans="1:4" ht="15" customHeight="1">
      <c r="A275" s="76">
        <v>27</v>
      </c>
      <c r="B275" s="77" t="s">
        <v>737</v>
      </c>
      <c r="C275" s="82">
        <v>1395</v>
      </c>
      <c r="D275" s="79" t="s">
        <v>480</v>
      </c>
    </row>
    <row r="276" spans="1:4" ht="15" customHeight="1">
      <c r="A276" s="76">
        <v>28</v>
      </c>
      <c r="B276" s="77" t="s">
        <v>737</v>
      </c>
      <c r="C276" s="82">
        <v>1415</v>
      </c>
      <c r="D276" s="79" t="s">
        <v>458</v>
      </c>
    </row>
    <row r="277" spans="1:4" ht="15" customHeight="1">
      <c r="A277" s="76">
        <v>29</v>
      </c>
      <c r="B277" s="77" t="s">
        <v>737</v>
      </c>
      <c r="C277" s="82">
        <v>1418</v>
      </c>
      <c r="D277" s="79" t="s">
        <v>483</v>
      </c>
    </row>
    <row r="278" spans="1:4" ht="15" customHeight="1">
      <c r="A278" s="76">
        <v>30</v>
      </c>
      <c r="B278" s="77" t="s">
        <v>737</v>
      </c>
      <c r="C278" s="82">
        <v>1431</v>
      </c>
      <c r="D278" s="79" t="s">
        <v>501</v>
      </c>
    </row>
    <row r="279" spans="1:4" ht="15" customHeight="1">
      <c r="A279" s="76">
        <v>31</v>
      </c>
      <c r="B279" s="77" t="s">
        <v>737</v>
      </c>
      <c r="C279" s="82">
        <v>1441</v>
      </c>
      <c r="D279" s="79" t="s">
        <v>485</v>
      </c>
    </row>
    <row r="280" spans="1:4" ht="15" customHeight="1">
      <c r="A280" s="76">
        <v>32</v>
      </c>
      <c r="B280" s="77" t="s">
        <v>737</v>
      </c>
      <c r="C280" s="82">
        <v>1451</v>
      </c>
      <c r="D280" s="79" t="s">
        <v>460</v>
      </c>
    </row>
    <row r="281" spans="1:4" ht="15" customHeight="1">
      <c r="A281" s="76">
        <v>33</v>
      </c>
      <c r="B281" s="77" t="s">
        <v>737</v>
      </c>
      <c r="C281" s="82">
        <v>1471</v>
      </c>
      <c r="D281" s="79" t="s">
        <v>507</v>
      </c>
    </row>
    <row r="282" spans="1:4" ht="15" customHeight="1">
      <c r="A282" s="76">
        <v>34</v>
      </c>
      <c r="B282" s="77" t="s">
        <v>737</v>
      </c>
      <c r="C282" s="82">
        <v>1476</v>
      </c>
      <c r="D282" s="79" t="s">
        <v>509</v>
      </c>
    </row>
    <row r="283" spans="1:4" ht="15" customHeight="1">
      <c r="A283" s="71" t="s">
        <v>98</v>
      </c>
      <c r="B283" s="71" t="s">
        <v>90</v>
      </c>
      <c r="C283" s="72" t="s">
        <v>97</v>
      </c>
      <c r="D283" s="73" t="s">
        <v>99</v>
      </c>
    </row>
    <row r="284" spans="1:4" ht="15" customHeight="1">
      <c r="A284" s="76">
        <v>1</v>
      </c>
      <c r="B284" s="77" t="s">
        <v>92</v>
      </c>
      <c r="C284" s="82">
        <v>201</v>
      </c>
      <c r="D284" s="79" t="s">
        <v>237</v>
      </c>
    </row>
    <row r="285" spans="1:4" ht="15" customHeight="1">
      <c r="A285" s="76">
        <v>2</v>
      </c>
      <c r="B285" s="77" t="s">
        <v>92</v>
      </c>
      <c r="C285" s="82">
        <v>482</v>
      </c>
      <c r="D285" s="79" t="s">
        <v>510</v>
      </c>
    </row>
    <row r="286" spans="1:4" ht="15" customHeight="1">
      <c r="A286" s="76">
        <v>3</v>
      </c>
      <c r="B286" s="77" t="s">
        <v>92</v>
      </c>
      <c r="C286" s="82">
        <v>500</v>
      </c>
      <c r="D286" s="79" t="s">
        <v>511</v>
      </c>
    </row>
    <row r="287" spans="1:4" ht="15" customHeight="1">
      <c r="A287" s="76">
        <v>4</v>
      </c>
      <c r="B287" s="77" t="s">
        <v>92</v>
      </c>
      <c r="C287" s="82">
        <v>577</v>
      </c>
      <c r="D287" s="79" t="s">
        <v>524</v>
      </c>
    </row>
    <row r="288" spans="1:4" ht="15" customHeight="1">
      <c r="A288" s="76">
        <v>5</v>
      </c>
      <c r="B288" s="77" t="s">
        <v>92</v>
      </c>
      <c r="C288" s="82">
        <v>869</v>
      </c>
      <c r="D288" s="79" t="s">
        <v>103</v>
      </c>
    </row>
    <row r="289" spans="1:4" ht="15" customHeight="1">
      <c r="A289" s="76">
        <v>6</v>
      </c>
      <c r="B289" s="77" t="s">
        <v>92</v>
      </c>
      <c r="C289" s="82">
        <v>877</v>
      </c>
      <c r="D289" s="79" t="s">
        <v>515</v>
      </c>
    </row>
    <row r="290" spans="1:4" ht="15" customHeight="1">
      <c r="A290" s="76">
        <v>7</v>
      </c>
      <c r="B290" s="77" t="s">
        <v>92</v>
      </c>
      <c r="C290" s="82">
        <v>887</v>
      </c>
      <c r="D290" s="79" t="s">
        <v>117</v>
      </c>
    </row>
    <row r="291" spans="1:4" ht="15" customHeight="1">
      <c r="A291" s="76">
        <v>8</v>
      </c>
      <c r="B291" s="77" t="s">
        <v>92</v>
      </c>
      <c r="C291" s="82">
        <v>893</v>
      </c>
      <c r="D291" s="79" t="s">
        <v>118</v>
      </c>
    </row>
    <row r="292" spans="1:4" ht="15" customHeight="1">
      <c r="A292" s="76">
        <v>9</v>
      </c>
      <c r="B292" s="77" t="s">
        <v>92</v>
      </c>
      <c r="C292" s="82">
        <v>896</v>
      </c>
      <c r="D292" s="79" t="s">
        <v>119</v>
      </c>
    </row>
    <row r="293" spans="1:4" ht="15" customHeight="1">
      <c r="A293" s="76">
        <v>10</v>
      </c>
      <c r="B293" s="77" t="s">
        <v>92</v>
      </c>
      <c r="C293" s="82">
        <v>898</v>
      </c>
      <c r="D293" s="79" t="s">
        <v>120</v>
      </c>
    </row>
    <row r="294" spans="1:4" ht="15" customHeight="1">
      <c r="A294" s="76">
        <v>11</v>
      </c>
      <c r="B294" s="77" t="s">
        <v>92</v>
      </c>
      <c r="C294" s="82">
        <v>910</v>
      </c>
      <c r="D294" s="79" t="s">
        <v>136</v>
      </c>
    </row>
    <row r="295" spans="1:4" ht="15" customHeight="1">
      <c r="A295" s="76">
        <v>12</v>
      </c>
      <c r="B295" s="77" t="s">
        <v>92</v>
      </c>
      <c r="C295" s="82">
        <v>939</v>
      </c>
      <c r="D295" s="79" t="s">
        <v>124</v>
      </c>
    </row>
    <row r="296" spans="1:4" ht="15" customHeight="1">
      <c r="A296" s="76">
        <v>13</v>
      </c>
      <c r="B296" s="77" t="s">
        <v>92</v>
      </c>
      <c r="C296" s="82">
        <v>947</v>
      </c>
      <c r="D296" s="79" t="s">
        <v>125</v>
      </c>
    </row>
    <row r="297" spans="1:4" ht="15" customHeight="1">
      <c r="A297" s="76">
        <v>14</v>
      </c>
      <c r="B297" s="77" t="s">
        <v>92</v>
      </c>
      <c r="C297" s="82">
        <v>950</v>
      </c>
      <c r="D297" s="79" t="s">
        <v>126</v>
      </c>
    </row>
    <row r="298" spans="1:4" ht="15" customHeight="1">
      <c r="A298" s="76">
        <v>15</v>
      </c>
      <c r="B298" s="77" t="s">
        <v>92</v>
      </c>
      <c r="C298" s="82">
        <v>981</v>
      </c>
      <c r="D298" s="79" t="s">
        <v>110</v>
      </c>
    </row>
    <row r="299" spans="1:4" ht="15" customHeight="1">
      <c r="A299" s="76">
        <v>16</v>
      </c>
      <c r="B299" s="77" t="s">
        <v>92</v>
      </c>
      <c r="C299" s="82">
        <v>987</v>
      </c>
      <c r="D299" s="79" t="s">
        <v>129</v>
      </c>
    </row>
    <row r="300" spans="1:4" ht="15" customHeight="1">
      <c r="A300" s="76">
        <v>17</v>
      </c>
      <c r="B300" s="77" t="s">
        <v>92</v>
      </c>
      <c r="C300" s="82">
        <v>1016</v>
      </c>
      <c r="D300" s="79" t="s">
        <v>132</v>
      </c>
    </row>
    <row r="301" spans="1:4" ht="15" customHeight="1">
      <c r="A301" s="76">
        <v>18</v>
      </c>
      <c r="B301" s="77" t="s">
        <v>92</v>
      </c>
      <c r="C301" s="82">
        <v>1038</v>
      </c>
      <c r="D301" s="79" t="s">
        <v>146</v>
      </c>
    </row>
    <row r="302" spans="1:4" ht="15" customHeight="1">
      <c r="A302" s="76">
        <v>19</v>
      </c>
      <c r="B302" s="77" t="s">
        <v>92</v>
      </c>
      <c r="C302" s="82">
        <v>1092</v>
      </c>
      <c r="D302" s="79" t="s">
        <v>112</v>
      </c>
    </row>
    <row r="303" spans="1:4" ht="15" customHeight="1">
      <c r="A303" s="76">
        <v>20</v>
      </c>
      <c r="B303" s="77" t="s">
        <v>92</v>
      </c>
      <c r="C303" s="82">
        <v>1201</v>
      </c>
      <c r="D303" s="79" t="s">
        <v>588</v>
      </c>
    </row>
    <row r="304" spans="1:4" ht="15" customHeight="1">
      <c r="A304" s="76">
        <v>21</v>
      </c>
      <c r="B304" s="77" t="s">
        <v>92</v>
      </c>
      <c r="C304" s="82">
        <v>1204</v>
      </c>
      <c r="D304" s="79" t="s">
        <v>114</v>
      </c>
    </row>
    <row r="305" spans="1:4" ht="15" customHeight="1">
      <c r="A305" s="76">
        <v>22</v>
      </c>
      <c r="B305" s="77" t="s">
        <v>92</v>
      </c>
      <c r="C305" s="82">
        <v>1205</v>
      </c>
      <c r="D305" s="79" t="s">
        <v>744</v>
      </c>
    </row>
    <row r="306" spans="1:4" ht="15" customHeight="1">
      <c r="A306" s="76">
        <v>23</v>
      </c>
      <c r="B306" s="77" t="s">
        <v>92</v>
      </c>
      <c r="C306" s="82">
        <v>1208</v>
      </c>
      <c r="D306" s="79" t="s">
        <v>745</v>
      </c>
    </row>
    <row r="307" spans="1:4" ht="15" customHeight="1">
      <c r="A307" s="76">
        <v>24</v>
      </c>
      <c r="B307" s="77" t="s">
        <v>92</v>
      </c>
      <c r="C307" s="82">
        <v>1209</v>
      </c>
      <c r="D307" s="79" t="s">
        <v>746</v>
      </c>
    </row>
    <row r="308" spans="1:4" ht="15" customHeight="1">
      <c r="A308" s="76">
        <v>25</v>
      </c>
      <c r="B308" s="77" t="s">
        <v>92</v>
      </c>
      <c r="C308" s="82">
        <v>1210</v>
      </c>
      <c r="D308" s="79" t="s">
        <v>747</v>
      </c>
    </row>
    <row r="309" spans="1:4" ht="15" customHeight="1">
      <c r="A309" s="76">
        <v>26</v>
      </c>
      <c r="B309" s="77" t="s">
        <v>92</v>
      </c>
      <c r="C309" s="82">
        <v>1216</v>
      </c>
      <c r="D309" s="79" t="s">
        <v>748</v>
      </c>
    </row>
    <row r="310" spans="1:4" ht="15" customHeight="1">
      <c r="A310" s="71" t="s">
        <v>98</v>
      </c>
      <c r="B310" s="71" t="s">
        <v>90</v>
      </c>
      <c r="C310" s="72" t="s">
        <v>97</v>
      </c>
      <c r="D310" s="73" t="s">
        <v>99</v>
      </c>
    </row>
    <row r="311" spans="1:5" ht="15" customHeight="1">
      <c r="A311" s="76">
        <v>1</v>
      </c>
      <c r="B311" s="77" t="s">
        <v>93</v>
      </c>
      <c r="C311" s="82">
        <v>592</v>
      </c>
      <c r="D311" s="79" t="s">
        <v>525</v>
      </c>
      <c r="E311" s="78"/>
    </row>
    <row r="312" spans="1:5" ht="15" customHeight="1">
      <c r="A312" s="76">
        <v>2</v>
      </c>
      <c r="B312" s="77" t="s">
        <v>93</v>
      </c>
      <c r="C312" s="82">
        <v>622</v>
      </c>
      <c r="D312" s="79" t="s">
        <v>526</v>
      </c>
      <c r="E312" s="78"/>
    </row>
    <row r="313" spans="1:5" ht="15" customHeight="1">
      <c r="A313" s="76">
        <v>3</v>
      </c>
      <c r="B313" s="77" t="s">
        <v>93</v>
      </c>
      <c r="C313" s="82">
        <v>734</v>
      </c>
      <c r="D313" s="79" t="s">
        <v>159</v>
      </c>
      <c r="E313" s="78"/>
    </row>
    <row r="314" spans="1:5" ht="15" customHeight="1">
      <c r="A314" s="76">
        <v>4</v>
      </c>
      <c r="B314" s="77" t="s">
        <v>93</v>
      </c>
      <c r="C314" s="82">
        <v>754</v>
      </c>
      <c r="D314" s="79" t="s">
        <v>530</v>
      </c>
      <c r="E314" s="78"/>
    </row>
    <row r="315" spans="1:5" ht="15" customHeight="1">
      <c r="A315" s="76">
        <v>5</v>
      </c>
      <c r="B315" s="77" t="s">
        <v>93</v>
      </c>
      <c r="C315" s="82">
        <v>762</v>
      </c>
      <c r="D315" s="79" t="s">
        <v>153</v>
      </c>
      <c r="E315" s="78"/>
    </row>
    <row r="316" spans="1:5" ht="15" customHeight="1">
      <c r="A316" s="76">
        <v>6</v>
      </c>
      <c r="B316" s="77" t="s">
        <v>93</v>
      </c>
      <c r="C316" s="82">
        <v>788</v>
      </c>
      <c r="D316" s="79" t="s">
        <v>156</v>
      </c>
      <c r="E316" s="78"/>
    </row>
    <row r="317" spans="1:5" ht="15" customHeight="1">
      <c r="A317" s="76">
        <v>7</v>
      </c>
      <c r="B317" s="77" t="s">
        <v>93</v>
      </c>
      <c r="C317" s="82">
        <v>807</v>
      </c>
      <c r="D317" s="79" t="s">
        <v>162</v>
      </c>
      <c r="E317" s="78"/>
    </row>
    <row r="318" spans="1:5" ht="15" customHeight="1">
      <c r="A318" s="76">
        <v>8</v>
      </c>
      <c r="B318" s="77" t="s">
        <v>93</v>
      </c>
      <c r="C318" s="82">
        <v>858</v>
      </c>
      <c r="D318" s="79" t="s">
        <v>157</v>
      </c>
      <c r="E318" s="78"/>
    </row>
    <row r="319" spans="1:5" ht="15" customHeight="1">
      <c r="A319" s="76">
        <v>9</v>
      </c>
      <c r="B319" s="77" t="s">
        <v>93</v>
      </c>
      <c r="C319" s="82">
        <v>873</v>
      </c>
      <c r="D319" s="79" t="s">
        <v>116</v>
      </c>
      <c r="E319" s="78"/>
    </row>
    <row r="320" spans="1:5" ht="15" customHeight="1">
      <c r="A320" s="76">
        <v>10</v>
      </c>
      <c r="B320" s="77" t="s">
        <v>93</v>
      </c>
      <c r="C320" s="82">
        <v>884</v>
      </c>
      <c r="D320" s="79" t="s">
        <v>135</v>
      </c>
      <c r="E320" s="78"/>
    </row>
    <row r="321" spans="1:5" ht="15" customHeight="1">
      <c r="A321" s="76">
        <v>11</v>
      </c>
      <c r="B321" s="77" t="s">
        <v>93</v>
      </c>
      <c r="C321" s="82">
        <v>904</v>
      </c>
      <c r="D321" s="79" t="s">
        <v>749</v>
      </c>
      <c r="E321" s="78"/>
    </row>
    <row r="322" spans="1:5" ht="15" customHeight="1">
      <c r="A322" s="76">
        <v>12</v>
      </c>
      <c r="B322" s="77" t="s">
        <v>93</v>
      </c>
      <c r="C322" s="82">
        <v>913</v>
      </c>
      <c r="D322" s="79" t="s">
        <v>104</v>
      </c>
      <c r="E322" s="78"/>
    </row>
    <row r="323" spans="1:5" ht="15" customHeight="1">
      <c r="A323" s="76">
        <v>13</v>
      </c>
      <c r="B323" s="77" t="s">
        <v>93</v>
      </c>
      <c r="C323" s="82">
        <v>914</v>
      </c>
      <c r="D323" s="79" t="s">
        <v>137</v>
      </c>
      <c r="E323" s="78"/>
    </row>
    <row r="324" spans="1:5" ht="15" customHeight="1">
      <c r="A324" s="76">
        <v>14</v>
      </c>
      <c r="B324" s="77" t="s">
        <v>93</v>
      </c>
      <c r="C324" s="82">
        <v>928</v>
      </c>
      <c r="D324" s="79" t="s">
        <v>122</v>
      </c>
      <c r="E324" s="78"/>
    </row>
    <row r="325" spans="1:5" ht="15" customHeight="1">
      <c r="A325" s="76">
        <v>15</v>
      </c>
      <c r="B325" s="77" t="s">
        <v>93</v>
      </c>
      <c r="C325" s="82">
        <v>933</v>
      </c>
      <c r="D325" s="79" t="s">
        <v>123</v>
      </c>
      <c r="E325" s="78"/>
    </row>
    <row r="326" spans="1:5" ht="15" customHeight="1">
      <c r="A326" s="76">
        <v>16</v>
      </c>
      <c r="B326" s="77" t="s">
        <v>93</v>
      </c>
      <c r="C326" s="82">
        <v>938</v>
      </c>
      <c r="D326" s="79" t="s">
        <v>106</v>
      </c>
      <c r="E326" s="78"/>
    </row>
    <row r="327" spans="1:5" ht="15" customHeight="1">
      <c r="A327" s="76">
        <v>17</v>
      </c>
      <c r="B327" s="77" t="s">
        <v>93</v>
      </c>
      <c r="C327" s="82">
        <v>960</v>
      </c>
      <c r="D327" s="79" t="s">
        <v>108</v>
      </c>
      <c r="E327" s="78"/>
    </row>
    <row r="328" spans="1:5" ht="15" customHeight="1">
      <c r="A328" s="76">
        <v>18</v>
      </c>
      <c r="B328" s="77" t="s">
        <v>93</v>
      </c>
      <c r="C328" s="82">
        <v>962</v>
      </c>
      <c r="D328" s="79" t="s">
        <v>168</v>
      </c>
      <c r="E328" s="78"/>
    </row>
    <row r="329" spans="1:5" ht="15" customHeight="1">
      <c r="A329" s="76">
        <v>19</v>
      </c>
      <c r="B329" s="77" t="s">
        <v>93</v>
      </c>
      <c r="C329" s="82">
        <v>977</v>
      </c>
      <c r="D329" s="79" t="s">
        <v>109</v>
      </c>
      <c r="E329" s="78"/>
    </row>
    <row r="330" spans="1:5" ht="15" customHeight="1">
      <c r="A330" s="76">
        <v>20</v>
      </c>
      <c r="B330" s="77" t="s">
        <v>93</v>
      </c>
      <c r="C330" s="82">
        <v>989</v>
      </c>
      <c r="D330" s="79" t="s">
        <v>111</v>
      </c>
      <c r="E330" s="78"/>
    </row>
    <row r="331" spans="1:5" ht="15" customHeight="1">
      <c r="A331" s="76">
        <v>21</v>
      </c>
      <c r="B331" s="77" t="s">
        <v>93</v>
      </c>
      <c r="C331" s="82">
        <v>1036</v>
      </c>
      <c r="D331" s="79" t="s">
        <v>145</v>
      </c>
      <c r="E331" s="78"/>
    </row>
    <row r="332" spans="1:5" ht="15" customHeight="1">
      <c r="A332" s="76">
        <v>22</v>
      </c>
      <c r="B332" s="77" t="s">
        <v>93</v>
      </c>
      <c r="C332" s="82">
        <v>1094</v>
      </c>
      <c r="D332" s="79" t="s">
        <v>151</v>
      </c>
      <c r="E332" s="78"/>
    </row>
    <row r="333" spans="1:5" ht="15" customHeight="1">
      <c r="A333" s="76">
        <v>23</v>
      </c>
      <c r="B333" s="77" t="s">
        <v>93</v>
      </c>
      <c r="C333" s="82">
        <v>1202</v>
      </c>
      <c r="D333" s="79" t="s">
        <v>750</v>
      </c>
      <c r="E333" s="78"/>
    </row>
    <row r="334" spans="1:5" ht="15" customHeight="1">
      <c r="A334" s="76">
        <v>24</v>
      </c>
      <c r="B334" s="77" t="s">
        <v>93</v>
      </c>
      <c r="C334" s="82">
        <v>1203</v>
      </c>
      <c r="D334" s="79" t="s">
        <v>113</v>
      </c>
      <c r="E334" s="78"/>
    </row>
    <row r="335" spans="1:5" ht="15" customHeight="1">
      <c r="A335" s="76">
        <v>25</v>
      </c>
      <c r="B335" s="77" t="s">
        <v>93</v>
      </c>
      <c r="C335" s="82">
        <v>1213</v>
      </c>
      <c r="D335" s="79" t="s">
        <v>751</v>
      </c>
      <c r="E335" s="78"/>
    </row>
    <row r="336" spans="1:5" ht="15" customHeight="1">
      <c r="A336" s="76">
        <v>26</v>
      </c>
      <c r="B336" s="77" t="s">
        <v>93</v>
      </c>
      <c r="C336" s="82">
        <v>1214</v>
      </c>
      <c r="D336" s="79" t="s">
        <v>752</v>
      </c>
      <c r="E336" s="78"/>
    </row>
    <row r="337" spans="1:5" ht="15" customHeight="1">
      <c r="A337" s="76">
        <v>27</v>
      </c>
      <c r="B337" s="77" t="s">
        <v>93</v>
      </c>
      <c r="C337" s="82">
        <v>1218</v>
      </c>
      <c r="D337" s="79" t="s">
        <v>753</v>
      </c>
      <c r="E337" s="78"/>
    </row>
    <row r="338" spans="1:5" ht="15" customHeight="1">
      <c r="A338" s="76">
        <v>28</v>
      </c>
      <c r="B338" s="77" t="s">
        <v>93</v>
      </c>
      <c r="C338" s="82">
        <v>1220</v>
      </c>
      <c r="D338" s="79" t="s">
        <v>754</v>
      </c>
      <c r="E338" s="78"/>
    </row>
    <row r="339" spans="1:5" ht="15" customHeight="1">
      <c r="A339" s="76">
        <v>29</v>
      </c>
      <c r="B339" s="77" t="s">
        <v>93</v>
      </c>
      <c r="C339" s="82">
        <v>1222</v>
      </c>
      <c r="D339" s="79" t="s">
        <v>755</v>
      </c>
      <c r="E339" s="78"/>
    </row>
    <row r="340" spans="1:4" ht="15" customHeight="1">
      <c r="A340" s="71" t="s">
        <v>98</v>
      </c>
      <c r="B340" s="71" t="s">
        <v>90</v>
      </c>
      <c r="C340" s="72" t="s">
        <v>97</v>
      </c>
      <c r="D340" s="73" t="s">
        <v>99</v>
      </c>
    </row>
    <row r="341" spans="1:4" ht="15" customHeight="1">
      <c r="A341" s="76">
        <v>1</v>
      </c>
      <c r="B341" s="77" t="s">
        <v>94</v>
      </c>
      <c r="C341" s="82">
        <v>5</v>
      </c>
      <c r="D341" s="79" t="s">
        <v>105</v>
      </c>
    </row>
    <row r="342" spans="1:4" ht="15" customHeight="1">
      <c r="A342" s="76">
        <v>2</v>
      </c>
      <c r="B342" s="77" t="s">
        <v>94</v>
      </c>
      <c r="C342" s="82">
        <v>338</v>
      </c>
      <c r="D342" s="79" t="s">
        <v>756</v>
      </c>
    </row>
    <row r="343" spans="1:4" ht="15" customHeight="1">
      <c r="A343" s="76">
        <v>3</v>
      </c>
      <c r="B343" s="77" t="s">
        <v>94</v>
      </c>
      <c r="C343" s="82">
        <v>452</v>
      </c>
      <c r="D343" s="79" t="s">
        <v>757</v>
      </c>
    </row>
    <row r="344" spans="1:4" ht="15" customHeight="1">
      <c r="A344" s="76">
        <v>4</v>
      </c>
      <c r="B344" s="77" t="s">
        <v>94</v>
      </c>
      <c r="C344" s="82">
        <v>555</v>
      </c>
      <c r="D344" s="79" t="s">
        <v>778</v>
      </c>
    </row>
    <row r="345" spans="1:4" ht="15" customHeight="1">
      <c r="A345" s="76">
        <v>5</v>
      </c>
      <c r="B345" s="77" t="s">
        <v>94</v>
      </c>
      <c r="C345" s="82">
        <v>768</v>
      </c>
      <c r="D345" s="79" t="s">
        <v>154</v>
      </c>
    </row>
    <row r="346" spans="1:4" ht="15" customHeight="1">
      <c r="A346" s="76">
        <v>6</v>
      </c>
      <c r="B346" s="77" t="s">
        <v>94</v>
      </c>
      <c r="C346" s="82">
        <v>779</v>
      </c>
      <c r="D346" s="79" t="s">
        <v>155</v>
      </c>
    </row>
    <row r="347" spans="1:4" ht="15" customHeight="1">
      <c r="A347" s="76">
        <v>7</v>
      </c>
      <c r="B347" s="77" t="s">
        <v>94</v>
      </c>
      <c r="C347" s="82">
        <v>802</v>
      </c>
      <c r="D347" s="79" t="s">
        <v>161</v>
      </c>
    </row>
    <row r="348" spans="1:4" ht="15" customHeight="1">
      <c r="A348" s="76">
        <v>8</v>
      </c>
      <c r="B348" s="77" t="s">
        <v>94</v>
      </c>
      <c r="C348" s="82">
        <v>916</v>
      </c>
      <c r="D348" s="79" t="s">
        <v>121</v>
      </c>
    </row>
    <row r="349" spans="1:4" ht="15" customHeight="1">
      <c r="A349" s="76">
        <v>9</v>
      </c>
      <c r="B349" s="77" t="s">
        <v>94</v>
      </c>
      <c r="C349" s="82">
        <v>942</v>
      </c>
      <c r="D349" s="79" t="s">
        <v>107</v>
      </c>
    </row>
    <row r="350" spans="1:4" ht="15" customHeight="1">
      <c r="A350" s="76">
        <v>10</v>
      </c>
      <c r="B350" s="77" t="s">
        <v>94</v>
      </c>
      <c r="C350" s="82">
        <v>983</v>
      </c>
      <c r="D350" s="79" t="s">
        <v>128</v>
      </c>
    </row>
    <row r="351" spans="1:4" ht="15" customHeight="1">
      <c r="A351" s="76">
        <v>11</v>
      </c>
      <c r="B351" s="77" t="s">
        <v>94</v>
      </c>
      <c r="C351" s="82">
        <v>995</v>
      </c>
      <c r="D351" s="79" t="s">
        <v>516</v>
      </c>
    </row>
    <row r="352" spans="1:4" ht="15" customHeight="1">
      <c r="A352" s="76">
        <v>12</v>
      </c>
      <c r="B352" s="77" t="s">
        <v>94</v>
      </c>
      <c r="C352" s="82">
        <v>996</v>
      </c>
      <c r="D352" s="79" t="s">
        <v>130</v>
      </c>
    </row>
    <row r="353" spans="1:4" ht="15" customHeight="1">
      <c r="A353" s="76">
        <v>13</v>
      </c>
      <c r="B353" s="77" t="s">
        <v>94</v>
      </c>
      <c r="C353" s="82">
        <v>1000</v>
      </c>
      <c r="D353" s="79" t="s">
        <v>131</v>
      </c>
    </row>
    <row r="354" spans="1:4" ht="15" customHeight="1">
      <c r="A354" s="76">
        <v>14</v>
      </c>
      <c r="B354" s="77" t="s">
        <v>94</v>
      </c>
      <c r="C354" s="82">
        <v>1018</v>
      </c>
      <c r="D354" s="79" t="s">
        <v>139</v>
      </c>
    </row>
    <row r="355" spans="1:4" ht="15" customHeight="1">
      <c r="A355" s="76">
        <v>15</v>
      </c>
      <c r="B355" s="77" t="s">
        <v>94</v>
      </c>
      <c r="C355" s="82">
        <v>1020</v>
      </c>
      <c r="D355" s="79" t="s">
        <v>140</v>
      </c>
    </row>
    <row r="356" spans="1:4" ht="15" customHeight="1">
      <c r="A356" s="76">
        <v>16</v>
      </c>
      <c r="B356" s="77" t="s">
        <v>94</v>
      </c>
      <c r="C356" s="82">
        <v>1022</v>
      </c>
      <c r="D356" s="79" t="s">
        <v>141</v>
      </c>
    </row>
    <row r="357" spans="1:4" ht="15" customHeight="1">
      <c r="A357" s="76">
        <v>17</v>
      </c>
      <c r="B357" s="77" t="s">
        <v>94</v>
      </c>
      <c r="C357" s="82">
        <v>1033</v>
      </c>
      <c r="D357" s="79" t="s">
        <v>144</v>
      </c>
    </row>
    <row r="358" spans="1:4" ht="15" customHeight="1">
      <c r="A358" s="76">
        <v>18</v>
      </c>
      <c r="B358" s="77" t="s">
        <v>94</v>
      </c>
      <c r="C358" s="82">
        <v>1051</v>
      </c>
      <c r="D358" s="79" t="s">
        <v>147</v>
      </c>
    </row>
    <row r="359" spans="1:4" ht="15" customHeight="1">
      <c r="A359" s="76">
        <v>19</v>
      </c>
      <c r="B359" s="77" t="s">
        <v>94</v>
      </c>
      <c r="C359" s="82">
        <v>1059</v>
      </c>
      <c r="D359" s="79" t="s">
        <v>148</v>
      </c>
    </row>
    <row r="360" spans="1:4" ht="15" customHeight="1">
      <c r="A360" s="76">
        <v>20</v>
      </c>
      <c r="B360" s="77" t="s">
        <v>94</v>
      </c>
      <c r="C360" s="82">
        <v>1097</v>
      </c>
      <c r="D360" s="79" t="s">
        <v>150</v>
      </c>
    </row>
    <row r="361" spans="1:4" ht="15" customHeight="1">
      <c r="A361" s="76">
        <v>21</v>
      </c>
      <c r="B361" s="77" t="s">
        <v>94</v>
      </c>
      <c r="C361" s="82">
        <v>1221</v>
      </c>
      <c r="D361" s="79" t="s">
        <v>758</v>
      </c>
    </row>
    <row r="362" spans="1:4" ht="15" customHeight="1">
      <c r="A362" s="76">
        <v>22</v>
      </c>
      <c r="B362" s="77" t="s">
        <v>94</v>
      </c>
      <c r="C362" s="82">
        <v>1226</v>
      </c>
      <c r="D362" s="79" t="s">
        <v>523</v>
      </c>
    </row>
    <row r="363" spans="1:4" ht="15" customHeight="1">
      <c r="A363" s="71" t="s">
        <v>98</v>
      </c>
      <c r="B363" s="71" t="s">
        <v>90</v>
      </c>
      <c r="C363" s="72" t="s">
        <v>97</v>
      </c>
      <c r="D363" s="73" t="s">
        <v>99</v>
      </c>
    </row>
    <row r="364" spans="1:4" ht="15" customHeight="1">
      <c r="A364" s="76">
        <v>1</v>
      </c>
      <c r="B364" s="77" t="s">
        <v>95</v>
      </c>
      <c r="C364" s="82">
        <v>167</v>
      </c>
      <c r="D364" s="79" t="s">
        <v>101</v>
      </c>
    </row>
    <row r="365" spans="1:4" ht="15" customHeight="1">
      <c r="A365" s="76">
        <v>2</v>
      </c>
      <c r="B365" s="77" t="s">
        <v>95</v>
      </c>
      <c r="C365" s="82">
        <v>175</v>
      </c>
      <c r="D365" s="79" t="s">
        <v>102</v>
      </c>
    </row>
    <row r="366" spans="1:4" ht="15" customHeight="1">
      <c r="A366" s="76">
        <v>3</v>
      </c>
      <c r="B366" s="77" t="s">
        <v>95</v>
      </c>
      <c r="C366" s="82">
        <v>652</v>
      </c>
      <c r="D366" s="79" t="s">
        <v>527</v>
      </c>
    </row>
    <row r="367" spans="1:4" ht="15" customHeight="1">
      <c r="A367" s="76">
        <v>4</v>
      </c>
      <c r="B367" s="77" t="s">
        <v>95</v>
      </c>
      <c r="C367" s="82">
        <v>653</v>
      </c>
      <c r="D367" s="79" t="s">
        <v>759</v>
      </c>
    </row>
    <row r="368" spans="1:4" ht="15" customHeight="1">
      <c r="A368" s="76">
        <v>5</v>
      </c>
      <c r="B368" s="77" t="s">
        <v>95</v>
      </c>
      <c r="C368" s="82">
        <v>661</v>
      </c>
      <c r="D368" s="79" t="s">
        <v>528</v>
      </c>
    </row>
    <row r="369" spans="1:4" ht="15" customHeight="1">
      <c r="A369" s="76">
        <v>6</v>
      </c>
      <c r="B369" s="77" t="s">
        <v>95</v>
      </c>
      <c r="C369" s="82">
        <v>673</v>
      </c>
      <c r="D369" s="79" t="s">
        <v>512</v>
      </c>
    </row>
    <row r="370" spans="1:4" ht="15" customHeight="1">
      <c r="A370" s="76">
        <v>7</v>
      </c>
      <c r="B370" s="77" t="s">
        <v>95</v>
      </c>
      <c r="C370" s="82">
        <v>685</v>
      </c>
      <c r="D370" s="79" t="s">
        <v>513</v>
      </c>
    </row>
    <row r="371" spans="1:4" ht="15" customHeight="1">
      <c r="A371" s="76">
        <v>8</v>
      </c>
      <c r="B371" s="77" t="s">
        <v>95</v>
      </c>
      <c r="C371" s="82">
        <v>695</v>
      </c>
      <c r="D371" s="79" t="s">
        <v>760</v>
      </c>
    </row>
    <row r="372" spans="1:4" ht="15" customHeight="1">
      <c r="A372" s="76">
        <v>9</v>
      </c>
      <c r="B372" s="77" t="s">
        <v>95</v>
      </c>
      <c r="C372" s="82">
        <v>728</v>
      </c>
      <c r="D372" s="79" t="s">
        <v>521</v>
      </c>
    </row>
    <row r="373" spans="1:4" ht="15" customHeight="1">
      <c r="A373" s="76">
        <v>10</v>
      </c>
      <c r="B373" s="77" t="s">
        <v>95</v>
      </c>
      <c r="C373" s="82">
        <v>737</v>
      </c>
      <c r="D373" s="79" t="s">
        <v>160</v>
      </c>
    </row>
    <row r="374" spans="1:4" ht="15" customHeight="1">
      <c r="A374" s="76">
        <v>11</v>
      </c>
      <c r="B374" s="77" t="s">
        <v>95</v>
      </c>
      <c r="C374" s="82">
        <v>757</v>
      </c>
      <c r="D374" s="79" t="s">
        <v>152</v>
      </c>
    </row>
    <row r="375" spans="1:4" ht="15" customHeight="1">
      <c r="A375" s="76">
        <v>12</v>
      </c>
      <c r="B375" s="77" t="s">
        <v>95</v>
      </c>
      <c r="C375" s="82">
        <v>814</v>
      </c>
      <c r="D375" s="79" t="s">
        <v>163</v>
      </c>
    </row>
    <row r="376" spans="1:4" ht="15" customHeight="1">
      <c r="A376" s="76">
        <v>13</v>
      </c>
      <c r="B376" s="77" t="s">
        <v>95</v>
      </c>
      <c r="C376" s="82">
        <v>823</v>
      </c>
      <c r="D376" s="79" t="s">
        <v>514</v>
      </c>
    </row>
    <row r="377" spans="1:4" ht="15" customHeight="1">
      <c r="A377" s="76">
        <v>14</v>
      </c>
      <c r="B377" s="77" t="s">
        <v>95</v>
      </c>
      <c r="C377" s="82">
        <v>888</v>
      </c>
      <c r="D377" s="79" t="s">
        <v>165</v>
      </c>
    </row>
    <row r="378" spans="1:4" ht="15" customHeight="1">
      <c r="A378" s="76">
        <v>15</v>
      </c>
      <c r="B378" s="77" t="s">
        <v>95</v>
      </c>
      <c r="C378" s="82">
        <v>905</v>
      </c>
      <c r="D378" s="79" t="s">
        <v>761</v>
      </c>
    </row>
    <row r="379" spans="1:4" ht="15" customHeight="1">
      <c r="A379" s="76">
        <v>16</v>
      </c>
      <c r="B379" s="77" t="s">
        <v>95</v>
      </c>
      <c r="C379" s="82">
        <v>915</v>
      </c>
      <c r="D379" s="79" t="s">
        <v>166</v>
      </c>
    </row>
    <row r="380" spans="1:4" ht="15" customHeight="1">
      <c r="A380" s="76">
        <v>17</v>
      </c>
      <c r="B380" s="77" t="s">
        <v>95</v>
      </c>
      <c r="C380" s="82">
        <v>920</v>
      </c>
      <c r="D380" s="79" t="s">
        <v>167</v>
      </c>
    </row>
    <row r="381" spans="1:4" ht="15" customHeight="1">
      <c r="A381" s="76">
        <v>18</v>
      </c>
      <c r="B381" s="77" t="s">
        <v>95</v>
      </c>
      <c r="C381" s="82">
        <v>921</v>
      </c>
      <c r="D381" s="79" t="s">
        <v>138</v>
      </c>
    </row>
    <row r="382" spans="1:4" ht="15" customHeight="1">
      <c r="A382" s="76">
        <v>19</v>
      </c>
      <c r="B382" s="77" t="s">
        <v>95</v>
      </c>
      <c r="C382" s="82">
        <v>964</v>
      </c>
      <c r="D382" s="79" t="s">
        <v>531</v>
      </c>
    </row>
    <row r="383" spans="1:4" ht="15" customHeight="1">
      <c r="A383" s="76">
        <v>20</v>
      </c>
      <c r="B383" s="77" t="s">
        <v>95</v>
      </c>
      <c r="C383" s="82">
        <v>974</v>
      </c>
      <c r="D383" s="79" t="s">
        <v>127</v>
      </c>
    </row>
    <row r="384" spans="1:4" ht="15" customHeight="1">
      <c r="A384" s="76">
        <v>21</v>
      </c>
      <c r="B384" s="77" t="s">
        <v>95</v>
      </c>
      <c r="C384" s="82">
        <v>1012</v>
      </c>
      <c r="D384" s="79" t="s">
        <v>522</v>
      </c>
    </row>
    <row r="385" spans="1:4" ht="15" customHeight="1">
      <c r="A385" s="76">
        <v>22</v>
      </c>
      <c r="B385" s="77" t="s">
        <v>95</v>
      </c>
      <c r="C385" s="82">
        <v>1050</v>
      </c>
      <c r="D385" s="79" t="s">
        <v>517</v>
      </c>
    </row>
    <row r="386" spans="1:4" ht="15" customHeight="1">
      <c r="A386" s="76">
        <v>23</v>
      </c>
      <c r="B386" s="77" t="s">
        <v>95</v>
      </c>
      <c r="C386" s="82">
        <v>1065</v>
      </c>
      <c r="D386" s="79" t="s">
        <v>149</v>
      </c>
    </row>
    <row r="387" spans="1:4" ht="15" customHeight="1">
      <c r="A387" s="76">
        <v>24</v>
      </c>
      <c r="B387" s="77" t="s">
        <v>95</v>
      </c>
      <c r="C387" s="82">
        <v>1206</v>
      </c>
      <c r="D387" s="79" t="s">
        <v>115</v>
      </c>
    </row>
    <row r="388" spans="1:4" ht="15" customHeight="1">
      <c r="A388" s="76">
        <v>25</v>
      </c>
      <c r="B388" s="77" t="s">
        <v>95</v>
      </c>
      <c r="C388" s="82">
        <v>1207</v>
      </c>
      <c r="D388" s="79" t="s">
        <v>133</v>
      </c>
    </row>
    <row r="389" spans="1:4" ht="15" customHeight="1">
      <c r="A389" s="76">
        <v>26</v>
      </c>
      <c r="B389" s="77" t="s">
        <v>95</v>
      </c>
      <c r="C389" s="82">
        <v>1212</v>
      </c>
      <c r="D389" s="79" t="s">
        <v>762</v>
      </c>
    </row>
    <row r="390" spans="1:4" ht="15" customHeight="1">
      <c r="A390" s="76">
        <v>27</v>
      </c>
      <c r="B390" s="77" t="s">
        <v>95</v>
      </c>
      <c r="C390" s="82">
        <v>1217</v>
      </c>
      <c r="D390" s="79" t="s">
        <v>763</v>
      </c>
    </row>
    <row r="391" spans="1:4" ht="15" customHeight="1">
      <c r="A391" s="71" t="s">
        <v>98</v>
      </c>
      <c r="B391" s="71" t="s">
        <v>90</v>
      </c>
      <c r="C391" s="72" t="s">
        <v>97</v>
      </c>
      <c r="D391" s="73" t="s">
        <v>99</v>
      </c>
    </row>
    <row r="392" spans="1:4" ht="15" customHeight="1">
      <c r="A392" s="76">
        <v>1</v>
      </c>
      <c r="B392" s="77" t="s">
        <v>96</v>
      </c>
      <c r="C392" s="82">
        <v>415</v>
      </c>
      <c r="D392" s="79" t="s">
        <v>329</v>
      </c>
    </row>
    <row r="393" spans="1:4" ht="15" customHeight="1">
      <c r="A393" s="76">
        <v>2</v>
      </c>
      <c r="B393" s="77" t="s">
        <v>96</v>
      </c>
      <c r="C393" s="82">
        <v>698</v>
      </c>
      <c r="D393" s="79" t="s">
        <v>343</v>
      </c>
    </row>
    <row r="394" spans="1:4" ht="15" customHeight="1">
      <c r="A394" s="76">
        <v>3</v>
      </c>
      <c r="B394" s="77" t="s">
        <v>96</v>
      </c>
      <c r="C394" s="82">
        <v>722</v>
      </c>
      <c r="D394" s="79" t="s">
        <v>346</v>
      </c>
    </row>
    <row r="395" spans="1:4" ht="15" customHeight="1">
      <c r="A395" s="76">
        <v>4</v>
      </c>
      <c r="B395" s="77" t="s">
        <v>96</v>
      </c>
      <c r="C395" s="82">
        <v>743</v>
      </c>
      <c r="D395" s="79" t="s">
        <v>408</v>
      </c>
    </row>
    <row r="396" spans="1:4" ht="15" customHeight="1">
      <c r="A396" s="76">
        <v>5</v>
      </c>
      <c r="B396" s="77" t="s">
        <v>96</v>
      </c>
      <c r="C396" s="82">
        <v>773</v>
      </c>
      <c r="D396" s="79" t="s">
        <v>409</v>
      </c>
    </row>
    <row r="397" spans="1:4" ht="15" customHeight="1">
      <c r="A397" s="76">
        <v>6</v>
      </c>
      <c r="B397" s="77" t="s">
        <v>96</v>
      </c>
      <c r="C397" s="82">
        <v>799</v>
      </c>
      <c r="D397" s="79" t="s">
        <v>401</v>
      </c>
    </row>
    <row r="398" spans="1:4" ht="15" customHeight="1">
      <c r="A398" s="76">
        <v>7</v>
      </c>
      <c r="B398" s="77" t="s">
        <v>96</v>
      </c>
      <c r="C398" s="82">
        <v>803</v>
      </c>
      <c r="D398" s="79" t="s">
        <v>410</v>
      </c>
    </row>
    <row r="399" spans="1:4" ht="15" customHeight="1">
      <c r="A399" s="76">
        <v>8</v>
      </c>
      <c r="B399" s="77" t="s">
        <v>96</v>
      </c>
      <c r="C399" s="82">
        <v>821</v>
      </c>
      <c r="D399" s="79" t="s">
        <v>411</v>
      </c>
    </row>
    <row r="400" spans="1:4" ht="15" customHeight="1">
      <c r="A400" s="76">
        <v>9</v>
      </c>
      <c r="B400" s="77" t="s">
        <v>96</v>
      </c>
      <c r="C400" s="82">
        <v>867</v>
      </c>
      <c r="D400" s="79" t="s">
        <v>348</v>
      </c>
    </row>
    <row r="401" spans="1:4" ht="15" customHeight="1">
      <c r="A401" s="76">
        <v>10</v>
      </c>
      <c r="B401" s="77" t="s">
        <v>96</v>
      </c>
      <c r="C401" s="82">
        <v>880</v>
      </c>
      <c r="D401" s="79" t="s">
        <v>338</v>
      </c>
    </row>
    <row r="402" spans="1:4" ht="15" customHeight="1">
      <c r="A402" s="76">
        <v>11</v>
      </c>
      <c r="B402" s="77" t="s">
        <v>96</v>
      </c>
      <c r="C402" s="82">
        <v>881</v>
      </c>
      <c r="D402" s="79" t="s">
        <v>339</v>
      </c>
    </row>
    <row r="403" spans="1:4" ht="15" customHeight="1">
      <c r="A403" s="76">
        <v>12</v>
      </c>
      <c r="B403" s="77" t="s">
        <v>96</v>
      </c>
      <c r="C403" s="82">
        <v>886</v>
      </c>
      <c r="D403" s="79" t="s">
        <v>764</v>
      </c>
    </row>
    <row r="404" spans="1:4" ht="15" customHeight="1">
      <c r="A404" s="76">
        <v>13</v>
      </c>
      <c r="B404" s="77" t="s">
        <v>96</v>
      </c>
      <c r="C404" s="82">
        <v>1115</v>
      </c>
      <c r="D404" s="79" t="s">
        <v>547</v>
      </c>
    </row>
    <row r="405" spans="1:4" ht="15" customHeight="1">
      <c r="A405" s="76">
        <v>14</v>
      </c>
      <c r="B405" s="77" t="s">
        <v>96</v>
      </c>
      <c r="C405" s="82">
        <v>1149</v>
      </c>
      <c r="D405" s="79" t="s">
        <v>555</v>
      </c>
    </row>
    <row r="406" spans="1:4" ht="15" customHeight="1">
      <c r="A406" s="71" t="s">
        <v>98</v>
      </c>
      <c r="B406" s="71" t="s">
        <v>90</v>
      </c>
      <c r="C406" s="72" t="s">
        <v>97</v>
      </c>
      <c r="D406" s="73" t="s">
        <v>99</v>
      </c>
    </row>
    <row r="407" spans="1:4" ht="15" customHeight="1">
      <c r="A407" s="76">
        <v>1</v>
      </c>
      <c r="B407" s="77" t="s">
        <v>543</v>
      </c>
      <c r="C407" s="82">
        <v>212</v>
      </c>
      <c r="D407" s="79" t="s">
        <v>532</v>
      </c>
    </row>
    <row r="408" spans="1:4" ht="15" customHeight="1">
      <c r="A408" s="76">
        <v>2</v>
      </c>
      <c r="B408" s="77" t="s">
        <v>543</v>
      </c>
      <c r="C408" s="82">
        <v>213</v>
      </c>
      <c r="D408" s="79" t="s">
        <v>169</v>
      </c>
    </row>
    <row r="409" spans="1:4" ht="15" customHeight="1">
      <c r="A409" s="76">
        <v>3</v>
      </c>
      <c r="B409" s="77" t="s">
        <v>543</v>
      </c>
      <c r="C409" s="82">
        <v>218</v>
      </c>
      <c r="D409" s="79" t="s">
        <v>172</v>
      </c>
    </row>
    <row r="410" spans="1:4" ht="15" customHeight="1">
      <c r="A410" s="76">
        <v>4</v>
      </c>
      <c r="B410" s="77" t="s">
        <v>543</v>
      </c>
      <c r="C410" s="82">
        <v>220</v>
      </c>
      <c r="D410" s="79" t="s">
        <v>174</v>
      </c>
    </row>
    <row r="411" spans="1:4" ht="15" customHeight="1">
      <c r="A411" s="76">
        <v>5</v>
      </c>
      <c r="B411" s="77" t="s">
        <v>543</v>
      </c>
      <c r="C411" s="82">
        <v>223</v>
      </c>
      <c r="D411" s="79" t="s">
        <v>176</v>
      </c>
    </row>
    <row r="412" spans="1:4" ht="15" customHeight="1">
      <c r="A412" s="76">
        <v>6</v>
      </c>
      <c r="B412" s="77" t="s">
        <v>543</v>
      </c>
      <c r="C412" s="82">
        <v>224</v>
      </c>
      <c r="D412" s="79" t="s">
        <v>177</v>
      </c>
    </row>
    <row r="413" spans="1:4" ht="15" customHeight="1">
      <c r="A413" s="76">
        <v>7</v>
      </c>
      <c r="B413" s="77" t="s">
        <v>543</v>
      </c>
      <c r="C413" s="82">
        <v>230</v>
      </c>
      <c r="D413" s="79" t="s">
        <v>179</v>
      </c>
    </row>
    <row r="414" spans="1:4" ht="15" customHeight="1">
      <c r="A414" s="76">
        <v>8</v>
      </c>
      <c r="B414" s="77" t="s">
        <v>543</v>
      </c>
      <c r="C414" s="82">
        <v>242</v>
      </c>
      <c r="D414" s="79" t="s">
        <v>184</v>
      </c>
    </row>
    <row r="415" spans="1:4" ht="15" customHeight="1">
      <c r="A415" s="76">
        <v>9</v>
      </c>
      <c r="B415" s="77" t="s">
        <v>543</v>
      </c>
      <c r="C415" s="82">
        <v>248</v>
      </c>
      <c r="D415" s="79" t="s">
        <v>192</v>
      </c>
    </row>
    <row r="416" spans="1:4" ht="15" customHeight="1">
      <c r="A416" s="76">
        <v>10</v>
      </c>
      <c r="B416" s="77" t="s">
        <v>543</v>
      </c>
      <c r="C416" s="82">
        <v>253</v>
      </c>
      <c r="D416" s="79" t="s">
        <v>194</v>
      </c>
    </row>
    <row r="417" spans="1:4" ht="15" customHeight="1">
      <c r="A417" s="76">
        <v>11</v>
      </c>
      <c r="B417" s="77" t="s">
        <v>543</v>
      </c>
      <c r="C417" s="82">
        <v>266</v>
      </c>
      <c r="D417" s="79" t="s">
        <v>202</v>
      </c>
    </row>
    <row r="418" spans="1:4" ht="15" customHeight="1">
      <c r="A418" s="76">
        <v>12</v>
      </c>
      <c r="B418" s="77" t="s">
        <v>543</v>
      </c>
      <c r="C418" s="82">
        <v>271</v>
      </c>
      <c r="D418" s="79" t="s">
        <v>203</v>
      </c>
    </row>
    <row r="419" spans="1:4" ht="15" customHeight="1">
      <c r="A419" s="76">
        <v>13</v>
      </c>
      <c r="B419" s="77" t="s">
        <v>543</v>
      </c>
      <c r="C419" s="82">
        <v>274</v>
      </c>
      <c r="D419" s="79" t="s">
        <v>205</v>
      </c>
    </row>
    <row r="420" spans="1:4" ht="15" customHeight="1">
      <c r="A420" s="76">
        <v>14</v>
      </c>
      <c r="B420" s="77" t="s">
        <v>543</v>
      </c>
      <c r="C420" s="82">
        <v>980</v>
      </c>
      <c r="D420" s="79" t="s">
        <v>191</v>
      </c>
    </row>
    <row r="421" spans="1:4" ht="15" customHeight="1">
      <c r="A421" s="71" t="s">
        <v>98</v>
      </c>
      <c r="B421" s="71" t="s">
        <v>90</v>
      </c>
      <c r="C421" s="72" t="s">
        <v>97</v>
      </c>
      <c r="D421" s="73" t="s">
        <v>99</v>
      </c>
    </row>
    <row r="422" spans="1:4" ht="15" customHeight="1">
      <c r="A422" s="76">
        <v>1</v>
      </c>
      <c r="B422" s="77" t="s">
        <v>544</v>
      </c>
      <c r="C422" s="82">
        <v>142</v>
      </c>
      <c r="D422" s="79" t="s">
        <v>533</v>
      </c>
    </row>
    <row r="423" spans="1:4" ht="15" customHeight="1">
      <c r="A423" s="76">
        <v>2</v>
      </c>
      <c r="B423" s="77" t="s">
        <v>544</v>
      </c>
      <c r="C423" s="82">
        <v>144</v>
      </c>
      <c r="D423" s="79" t="s">
        <v>534</v>
      </c>
    </row>
    <row r="424" spans="1:4" ht="15" customHeight="1">
      <c r="A424" s="76">
        <v>3</v>
      </c>
      <c r="B424" s="77" t="s">
        <v>544</v>
      </c>
      <c r="C424" s="82">
        <v>215</v>
      </c>
      <c r="D424" s="79" t="s">
        <v>170</v>
      </c>
    </row>
    <row r="425" spans="1:4" ht="15" customHeight="1">
      <c r="A425" s="76">
        <v>4</v>
      </c>
      <c r="B425" s="77" t="s">
        <v>544</v>
      </c>
      <c r="C425" s="82">
        <v>216</v>
      </c>
      <c r="D425" s="79" t="s">
        <v>171</v>
      </c>
    </row>
    <row r="426" spans="1:4" ht="15" customHeight="1">
      <c r="A426" s="76">
        <v>5</v>
      </c>
      <c r="B426" s="77" t="s">
        <v>544</v>
      </c>
      <c r="C426" s="82">
        <v>219</v>
      </c>
      <c r="D426" s="79" t="s">
        <v>173</v>
      </c>
    </row>
    <row r="427" spans="1:4" ht="15" customHeight="1">
      <c r="A427" s="76">
        <v>6</v>
      </c>
      <c r="B427" s="77" t="s">
        <v>544</v>
      </c>
      <c r="C427" s="82">
        <v>221</v>
      </c>
      <c r="D427" s="79" t="s">
        <v>175</v>
      </c>
    </row>
    <row r="428" spans="1:4" ht="15" customHeight="1">
      <c r="A428" s="76">
        <v>7</v>
      </c>
      <c r="B428" s="77" t="s">
        <v>544</v>
      </c>
      <c r="C428" s="82">
        <v>226</v>
      </c>
      <c r="D428" s="79" t="s">
        <v>178</v>
      </c>
    </row>
    <row r="429" spans="1:4" ht="15" customHeight="1">
      <c r="A429" s="76">
        <v>8</v>
      </c>
      <c r="B429" s="77" t="s">
        <v>544</v>
      </c>
      <c r="C429" s="82">
        <v>231</v>
      </c>
      <c r="D429" s="79" t="s">
        <v>180</v>
      </c>
    </row>
    <row r="430" spans="1:4" ht="15" customHeight="1">
      <c r="A430" s="76">
        <v>9</v>
      </c>
      <c r="B430" s="77" t="s">
        <v>544</v>
      </c>
      <c r="C430" s="82">
        <v>233</v>
      </c>
      <c r="D430" s="79" t="s">
        <v>181</v>
      </c>
    </row>
    <row r="431" spans="1:4" ht="15" customHeight="1">
      <c r="A431" s="76">
        <v>10</v>
      </c>
      <c r="B431" s="77" t="s">
        <v>544</v>
      </c>
      <c r="C431" s="82">
        <v>234</v>
      </c>
      <c r="D431" s="79" t="s">
        <v>182</v>
      </c>
    </row>
    <row r="432" spans="1:4" ht="15" customHeight="1">
      <c r="A432" s="76">
        <v>11</v>
      </c>
      <c r="B432" s="77" t="s">
        <v>544</v>
      </c>
      <c r="C432" s="82">
        <v>235</v>
      </c>
      <c r="D432" s="79" t="s">
        <v>183</v>
      </c>
    </row>
    <row r="433" spans="1:4" ht="15" customHeight="1">
      <c r="A433" s="76">
        <v>12</v>
      </c>
      <c r="B433" s="77" t="s">
        <v>544</v>
      </c>
      <c r="C433" s="82">
        <v>243</v>
      </c>
      <c r="D433" s="79" t="s">
        <v>185</v>
      </c>
    </row>
    <row r="434" spans="1:4" ht="15" customHeight="1">
      <c r="A434" s="76">
        <v>13</v>
      </c>
      <c r="B434" s="77" t="s">
        <v>544</v>
      </c>
      <c r="C434" s="82">
        <v>244</v>
      </c>
      <c r="D434" s="79" t="s">
        <v>186</v>
      </c>
    </row>
    <row r="435" spans="1:4" ht="15" customHeight="1">
      <c r="A435" s="76">
        <v>14</v>
      </c>
      <c r="B435" s="77" t="s">
        <v>544</v>
      </c>
      <c r="C435" s="82">
        <v>247</v>
      </c>
      <c r="D435" s="79" t="s">
        <v>187</v>
      </c>
    </row>
    <row r="436" spans="1:4" ht="15" customHeight="1">
      <c r="A436" s="76">
        <v>15</v>
      </c>
      <c r="B436" s="77" t="s">
        <v>544</v>
      </c>
      <c r="C436" s="82">
        <v>252</v>
      </c>
      <c r="D436" s="79" t="s">
        <v>193</v>
      </c>
    </row>
    <row r="437" spans="1:4" ht="15" customHeight="1">
      <c r="A437" s="76">
        <v>16</v>
      </c>
      <c r="B437" s="77" t="s">
        <v>544</v>
      </c>
      <c r="C437" s="82">
        <v>254</v>
      </c>
      <c r="D437" s="79" t="s">
        <v>195</v>
      </c>
    </row>
    <row r="438" spans="1:4" ht="15" customHeight="1">
      <c r="A438" s="76">
        <v>17</v>
      </c>
      <c r="B438" s="77" t="s">
        <v>544</v>
      </c>
      <c r="C438" s="82">
        <v>256</v>
      </c>
      <c r="D438" s="79" t="s">
        <v>196</v>
      </c>
    </row>
    <row r="439" spans="1:4" ht="15" customHeight="1">
      <c r="A439" s="76">
        <v>18</v>
      </c>
      <c r="B439" s="77" t="s">
        <v>544</v>
      </c>
      <c r="C439" s="82">
        <v>257</v>
      </c>
      <c r="D439" s="79" t="s">
        <v>197</v>
      </c>
    </row>
    <row r="440" spans="1:4" ht="15" customHeight="1">
      <c r="A440" s="76">
        <v>19</v>
      </c>
      <c r="B440" s="77" t="s">
        <v>544</v>
      </c>
      <c r="C440" s="82">
        <v>258</v>
      </c>
      <c r="D440" s="79" t="s">
        <v>198</v>
      </c>
    </row>
    <row r="441" spans="1:4" ht="15" customHeight="1">
      <c r="A441" s="76">
        <v>20</v>
      </c>
      <c r="B441" s="77" t="s">
        <v>544</v>
      </c>
      <c r="C441" s="82">
        <v>261</v>
      </c>
      <c r="D441" s="79" t="s">
        <v>199</v>
      </c>
    </row>
    <row r="442" spans="1:4" ht="15" customHeight="1">
      <c r="A442" s="76">
        <v>21</v>
      </c>
      <c r="B442" s="77" t="s">
        <v>544</v>
      </c>
      <c r="C442" s="82">
        <v>262</v>
      </c>
      <c r="D442" s="79" t="s">
        <v>200</v>
      </c>
    </row>
    <row r="443" spans="1:4" ht="15" customHeight="1">
      <c r="A443" s="76">
        <v>22</v>
      </c>
      <c r="B443" s="77" t="s">
        <v>544</v>
      </c>
      <c r="C443" s="82">
        <v>264</v>
      </c>
      <c r="D443" s="79" t="s">
        <v>201</v>
      </c>
    </row>
    <row r="444" spans="1:4" ht="15" customHeight="1">
      <c r="A444" s="76">
        <v>23</v>
      </c>
      <c r="B444" s="77" t="s">
        <v>544</v>
      </c>
      <c r="C444" s="82">
        <v>272</v>
      </c>
      <c r="D444" s="79" t="s">
        <v>204</v>
      </c>
    </row>
    <row r="445" spans="1:4" ht="15" customHeight="1">
      <c r="A445" s="76">
        <v>24</v>
      </c>
      <c r="B445" s="77" t="s">
        <v>544</v>
      </c>
      <c r="C445" s="82">
        <v>278</v>
      </c>
      <c r="D445" s="79" t="s">
        <v>207</v>
      </c>
    </row>
    <row r="446" spans="1:4" ht="15" customHeight="1">
      <c r="A446" s="76">
        <v>25</v>
      </c>
      <c r="B446" s="77" t="s">
        <v>544</v>
      </c>
      <c r="C446" s="82">
        <v>280</v>
      </c>
      <c r="D446" s="79" t="s">
        <v>208</v>
      </c>
    </row>
    <row r="447" spans="1:4" ht="15" customHeight="1">
      <c r="A447" s="76">
        <v>26</v>
      </c>
      <c r="B447" s="77" t="s">
        <v>544</v>
      </c>
      <c r="C447" s="82">
        <v>285</v>
      </c>
      <c r="D447" s="79" t="s">
        <v>188</v>
      </c>
    </row>
    <row r="448" spans="1:4" ht="15" customHeight="1">
      <c r="A448" s="76">
        <v>27</v>
      </c>
      <c r="B448" s="77" t="s">
        <v>544</v>
      </c>
      <c r="C448" s="82">
        <v>321</v>
      </c>
      <c r="D448" s="79" t="s">
        <v>189</v>
      </c>
    </row>
    <row r="449" spans="1:4" ht="15" customHeight="1">
      <c r="A449" s="76">
        <v>28</v>
      </c>
      <c r="B449" s="77" t="s">
        <v>544</v>
      </c>
      <c r="C449" s="82">
        <v>668</v>
      </c>
      <c r="D449" s="79" t="s">
        <v>190</v>
      </c>
    </row>
    <row r="450" spans="1:4" ht="15" customHeight="1">
      <c r="A450" s="76">
        <v>29</v>
      </c>
      <c r="B450" s="77" t="s">
        <v>544</v>
      </c>
      <c r="C450" s="82">
        <v>800</v>
      </c>
      <c r="D450" s="79" t="s">
        <v>535</v>
      </c>
    </row>
    <row r="451" spans="1:4" ht="15" customHeight="1">
      <c r="A451" s="76">
        <v>30</v>
      </c>
      <c r="B451" s="77" t="s">
        <v>544</v>
      </c>
      <c r="C451" s="82">
        <v>806</v>
      </c>
      <c r="D451" s="79" t="s">
        <v>209</v>
      </c>
    </row>
    <row r="452" spans="1:4" ht="15" customHeight="1">
      <c r="A452" s="76">
        <v>31</v>
      </c>
      <c r="B452" s="77" t="s">
        <v>544</v>
      </c>
      <c r="C452" s="82">
        <v>892</v>
      </c>
      <c r="D452" s="79" t="s">
        <v>210</v>
      </c>
    </row>
    <row r="453" spans="1:4" ht="15" customHeight="1">
      <c r="A453" s="76">
        <v>32</v>
      </c>
      <c r="B453" s="77" t="s">
        <v>544</v>
      </c>
      <c r="C453" s="82">
        <v>951</v>
      </c>
      <c r="D453" s="79" t="s">
        <v>536</v>
      </c>
    </row>
    <row r="454" spans="1:4" ht="15" customHeight="1">
      <c r="A454" s="76">
        <v>33</v>
      </c>
      <c r="B454" s="77" t="s">
        <v>544</v>
      </c>
      <c r="C454" s="82">
        <v>971</v>
      </c>
      <c r="D454" s="79" t="s">
        <v>537</v>
      </c>
    </row>
    <row r="455" spans="1:4" ht="15" customHeight="1">
      <c r="A455" s="76">
        <v>34</v>
      </c>
      <c r="B455" s="77" t="s">
        <v>544</v>
      </c>
      <c r="C455" s="82">
        <v>1072</v>
      </c>
      <c r="D455" s="79" t="s">
        <v>211</v>
      </c>
    </row>
    <row r="456" spans="1:4" ht="15" customHeight="1">
      <c r="A456" s="76">
        <v>35</v>
      </c>
      <c r="B456" s="77" t="s">
        <v>544</v>
      </c>
      <c r="C456" s="82">
        <v>1089</v>
      </c>
      <c r="D456" s="79" t="s">
        <v>212</v>
      </c>
    </row>
    <row r="457" spans="1:4" ht="15" customHeight="1">
      <c r="A457" s="76">
        <v>36</v>
      </c>
      <c r="B457" s="77" t="s">
        <v>544</v>
      </c>
      <c r="C457" s="82">
        <v>1095</v>
      </c>
      <c r="D457" s="79" t="s">
        <v>541</v>
      </c>
    </row>
    <row r="458" spans="1:4" ht="15" customHeight="1">
      <c r="A458" s="71" t="s">
        <v>98</v>
      </c>
      <c r="B458" s="71" t="s">
        <v>90</v>
      </c>
      <c r="C458" s="72" t="s">
        <v>97</v>
      </c>
      <c r="D458" s="73" t="s">
        <v>99</v>
      </c>
    </row>
    <row r="459" spans="1:4" ht="15" customHeight="1">
      <c r="A459" s="76">
        <v>1</v>
      </c>
      <c r="B459" s="77" t="s">
        <v>545</v>
      </c>
      <c r="C459" s="82">
        <v>56</v>
      </c>
      <c r="D459" s="79" t="s">
        <v>246</v>
      </c>
    </row>
    <row r="460" spans="1:4" ht="15" customHeight="1">
      <c r="A460" s="76">
        <v>2</v>
      </c>
      <c r="B460" s="77" t="s">
        <v>545</v>
      </c>
      <c r="C460" s="82">
        <v>153</v>
      </c>
      <c r="D460" s="79" t="s">
        <v>215</v>
      </c>
    </row>
    <row r="461" spans="1:4" ht="15" customHeight="1">
      <c r="A461" s="76">
        <v>3</v>
      </c>
      <c r="B461" s="77" t="s">
        <v>545</v>
      </c>
      <c r="C461" s="82">
        <v>170</v>
      </c>
      <c r="D461" s="79" t="s">
        <v>220</v>
      </c>
    </row>
    <row r="462" spans="1:4" ht="15" customHeight="1">
      <c r="A462" s="76">
        <v>4</v>
      </c>
      <c r="B462" s="77" t="s">
        <v>545</v>
      </c>
      <c r="C462" s="82">
        <v>171</v>
      </c>
      <c r="D462" s="79" t="s">
        <v>221</v>
      </c>
    </row>
    <row r="463" spans="1:4" ht="15" customHeight="1">
      <c r="A463" s="76">
        <v>5</v>
      </c>
      <c r="B463" s="77" t="s">
        <v>545</v>
      </c>
      <c r="C463" s="82">
        <v>184</v>
      </c>
      <c r="D463" s="79" t="s">
        <v>229</v>
      </c>
    </row>
    <row r="464" spans="1:4" ht="15" customHeight="1">
      <c r="A464" s="76">
        <v>6</v>
      </c>
      <c r="B464" s="77" t="s">
        <v>545</v>
      </c>
      <c r="C464" s="82">
        <v>194</v>
      </c>
      <c r="D464" s="79" t="s">
        <v>234</v>
      </c>
    </row>
    <row r="465" spans="1:4" ht="15" customHeight="1">
      <c r="A465" s="76">
        <v>7</v>
      </c>
      <c r="B465" s="77" t="s">
        <v>545</v>
      </c>
      <c r="C465" s="82">
        <v>205</v>
      </c>
      <c r="D465" s="79" t="s">
        <v>239</v>
      </c>
    </row>
    <row r="466" spans="1:4" ht="15" customHeight="1">
      <c r="A466" s="76">
        <v>8</v>
      </c>
      <c r="B466" s="77" t="s">
        <v>545</v>
      </c>
      <c r="C466" s="82">
        <v>208</v>
      </c>
      <c r="D466" s="79" t="s">
        <v>242</v>
      </c>
    </row>
    <row r="467" spans="1:4" ht="15" customHeight="1">
      <c r="A467" s="76">
        <v>9</v>
      </c>
      <c r="B467" s="77" t="s">
        <v>545</v>
      </c>
      <c r="C467" s="82">
        <v>301</v>
      </c>
      <c r="D467" s="79" t="s">
        <v>243</v>
      </c>
    </row>
    <row r="468" spans="1:4" ht="15" customHeight="1">
      <c r="A468" s="76">
        <v>10</v>
      </c>
      <c r="B468" s="77" t="s">
        <v>545</v>
      </c>
      <c r="C468" s="82">
        <v>325</v>
      </c>
      <c r="D468" s="79" t="s">
        <v>225</v>
      </c>
    </row>
    <row r="469" spans="1:4" ht="15" customHeight="1">
      <c r="A469" s="76">
        <v>11</v>
      </c>
      <c r="B469" s="77" t="s">
        <v>545</v>
      </c>
      <c r="C469" s="82">
        <v>924</v>
      </c>
      <c r="D469" s="79" t="s">
        <v>538</v>
      </c>
    </row>
    <row r="470" spans="1:4" ht="15" customHeight="1">
      <c r="A470" s="76">
        <v>12</v>
      </c>
      <c r="B470" s="77" t="s">
        <v>545</v>
      </c>
      <c r="C470" s="82">
        <v>934</v>
      </c>
      <c r="D470" s="79" t="s">
        <v>245</v>
      </c>
    </row>
    <row r="471" spans="1:4" ht="15" customHeight="1">
      <c r="A471" s="76">
        <v>13</v>
      </c>
      <c r="B471" s="77" t="s">
        <v>545</v>
      </c>
      <c r="C471" s="82">
        <v>1087</v>
      </c>
      <c r="D471" s="79" t="s">
        <v>227</v>
      </c>
    </row>
    <row r="472" spans="1:4" ht="15" customHeight="1">
      <c r="A472" s="71" t="s">
        <v>98</v>
      </c>
      <c r="B472" s="71" t="s">
        <v>90</v>
      </c>
      <c r="C472" s="72" t="s">
        <v>97</v>
      </c>
      <c r="D472" s="73" t="s">
        <v>99</v>
      </c>
    </row>
    <row r="473" spans="1:4" ht="15" customHeight="1">
      <c r="A473" s="76">
        <v>1</v>
      </c>
      <c r="B473" s="77" t="s">
        <v>546</v>
      </c>
      <c r="C473" s="82">
        <v>124</v>
      </c>
      <c r="D473" s="79" t="s">
        <v>213</v>
      </c>
    </row>
    <row r="474" spans="1:4" ht="15" customHeight="1">
      <c r="A474" s="76">
        <v>2</v>
      </c>
      <c r="B474" s="77" t="s">
        <v>546</v>
      </c>
      <c r="C474" s="82">
        <v>151</v>
      </c>
      <c r="D474" s="79" t="s">
        <v>214</v>
      </c>
    </row>
    <row r="475" spans="1:4" ht="15" customHeight="1">
      <c r="A475" s="76">
        <v>3</v>
      </c>
      <c r="B475" s="77" t="s">
        <v>546</v>
      </c>
      <c r="C475" s="82">
        <v>158</v>
      </c>
      <c r="D475" s="79" t="s">
        <v>539</v>
      </c>
    </row>
    <row r="476" spans="1:4" ht="15" customHeight="1">
      <c r="A476" s="76">
        <v>4</v>
      </c>
      <c r="B476" s="77" t="s">
        <v>546</v>
      </c>
      <c r="C476" s="82">
        <v>161</v>
      </c>
      <c r="D476" s="79" t="s">
        <v>216</v>
      </c>
    </row>
    <row r="477" spans="1:4" ht="15" customHeight="1">
      <c r="A477" s="76">
        <v>5</v>
      </c>
      <c r="B477" s="77" t="s">
        <v>546</v>
      </c>
      <c r="C477" s="82">
        <v>163</v>
      </c>
      <c r="D477" s="79" t="s">
        <v>217</v>
      </c>
    </row>
    <row r="478" spans="1:4" ht="15" customHeight="1">
      <c r="A478" s="76">
        <v>6</v>
      </c>
      <c r="B478" s="77" t="s">
        <v>546</v>
      </c>
      <c r="C478" s="82">
        <v>168</v>
      </c>
      <c r="D478" s="79" t="s">
        <v>218</v>
      </c>
    </row>
    <row r="479" spans="1:4" ht="15" customHeight="1">
      <c r="A479" s="76">
        <v>7</v>
      </c>
      <c r="B479" s="77" t="s">
        <v>546</v>
      </c>
      <c r="C479" s="82">
        <v>169</v>
      </c>
      <c r="D479" s="79" t="s">
        <v>219</v>
      </c>
    </row>
    <row r="480" spans="1:4" ht="15" customHeight="1">
      <c r="A480" s="76">
        <v>8</v>
      </c>
      <c r="B480" s="77" t="s">
        <v>546</v>
      </c>
      <c r="C480" s="82">
        <v>173</v>
      </c>
      <c r="D480" s="79" t="s">
        <v>222</v>
      </c>
    </row>
    <row r="481" spans="1:4" ht="15" customHeight="1">
      <c r="A481" s="76">
        <v>9</v>
      </c>
      <c r="B481" s="77" t="s">
        <v>546</v>
      </c>
      <c r="C481" s="82">
        <v>179</v>
      </c>
      <c r="D481" s="79" t="s">
        <v>223</v>
      </c>
    </row>
    <row r="482" spans="1:4" ht="15" customHeight="1">
      <c r="A482" s="76">
        <v>10</v>
      </c>
      <c r="B482" s="77" t="s">
        <v>546</v>
      </c>
      <c r="C482" s="82">
        <v>185</v>
      </c>
      <c r="D482" s="79" t="s">
        <v>230</v>
      </c>
    </row>
    <row r="483" spans="1:4" ht="15" customHeight="1">
      <c r="A483" s="76">
        <v>11</v>
      </c>
      <c r="B483" s="77" t="s">
        <v>546</v>
      </c>
      <c r="C483" s="82">
        <v>186</v>
      </c>
      <c r="D483" s="79" t="s">
        <v>231</v>
      </c>
    </row>
    <row r="484" spans="1:4" ht="15" customHeight="1">
      <c r="A484" s="76">
        <v>12</v>
      </c>
      <c r="B484" s="77" t="s">
        <v>546</v>
      </c>
      <c r="C484" s="82">
        <v>190</v>
      </c>
      <c r="D484" s="79" t="s">
        <v>232</v>
      </c>
    </row>
    <row r="485" spans="1:4" ht="15" customHeight="1">
      <c r="A485" s="76">
        <v>13</v>
      </c>
      <c r="B485" s="77" t="s">
        <v>546</v>
      </c>
      <c r="C485" s="82">
        <v>193</v>
      </c>
      <c r="D485" s="79" t="s">
        <v>233</v>
      </c>
    </row>
    <row r="486" spans="1:4" ht="15" customHeight="1">
      <c r="A486" s="76">
        <v>14</v>
      </c>
      <c r="B486" s="77" t="s">
        <v>546</v>
      </c>
      <c r="C486" s="82">
        <v>195</v>
      </c>
      <c r="D486" s="79" t="s">
        <v>235</v>
      </c>
    </row>
    <row r="487" spans="1:4" ht="15" customHeight="1">
      <c r="A487" s="76">
        <v>15</v>
      </c>
      <c r="B487" s="77" t="s">
        <v>546</v>
      </c>
      <c r="C487" s="82">
        <v>197</v>
      </c>
      <c r="D487" s="79" t="s">
        <v>236</v>
      </c>
    </row>
    <row r="488" spans="1:4" ht="15" customHeight="1">
      <c r="A488" s="76">
        <v>16</v>
      </c>
      <c r="B488" s="77" t="s">
        <v>546</v>
      </c>
      <c r="C488" s="82">
        <v>202</v>
      </c>
      <c r="D488" s="79" t="s">
        <v>238</v>
      </c>
    </row>
    <row r="489" spans="1:4" ht="15" customHeight="1">
      <c r="A489" s="76">
        <v>17</v>
      </c>
      <c r="B489" s="77" t="s">
        <v>546</v>
      </c>
      <c r="C489" s="82">
        <v>206</v>
      </c>
      <c r="D489" s="79" t="s">
        <v>240</v>
      </c>
    </row>
    <row r="490" spans="1:4" ht="15" customHeight="1">
      <c r="A490" s="76">
        <v>18</v>
      </c>
      <c r="B490" s="77" t="s">
        <v>546</v>
      </c>
      <c r="C490" s="82">
        <v>207</v>
      </c>
      <c r="D490" s="79" t="s">
        <v>241</v>
      </c>
    </row>
    <row r="491" spans="1:4" ht="15" customHeight="1">
      <c r="A491" s="76">
        <v>19</v>
      </c>
      <c r="B491" s="77" t="s">
        <v>546</v>
      </c>
      <c r="C491" s="82">
        <v>283</v>
      </c>
      <c r="D491" s="79" t="s">
        <v>224</v>
      </c>
    </row>
    <row r="492" spans="1:4" ht="15" customHeight="1">
      <c r="A492" s="76">
        <v>20</v>
      </c>
      <c r="B492" s="77" t="s">
        <v>546</v>
      </c>
      <c r="C492" s="82">
        <v>322</v>
      </c>
      <c r="D492" s="79" t="s">
        <v>244</v>
      </c>
    </row>
    <row r="493" spans="1:4" ht="15" customHeight="1">
      <c r="A493" s="76">
        <v>21</v>
      </c>
      <c r="B493" s="77" t="s">
        <v>546</v>
      </c>
      <c r="C493" s="82">
        <v>483</v>
      </c>
      <c r="D493" s="79" t="s">
        <v>247</v>
      </c>
    </row>
    <row r="494" spans="1:4" ht="15" customHeight="1">
      <c r="A494" s="76">
        <v>22</v>
      </c>
      <c r="B494" s="77" t="s">
        <v>546</v>
      </c>
      <c r="C494" s="82">
        <v>986</v>
      </c>
      <c r="D494" s="79" t="s">
        <v>766</v>
      </c>
    </row>
    <row r="495" spans="1:4" ht="15" customHeight="1">
      <c r="A495" s="76">
        <v>23</v>
      </c>
      <c r="B495" s="77" t="s">
        <v>546</v>
      </c>
      <c r="C495" s="82">
        <v>993</v>
      </c>
      <c r="D495" s="79" t="s">
        <v>540</v>
      </c>
    </row>
    <row r="496" spans="1:4" ht="15" customHeight="1">
      <c r="A496" s="76">
        <v>24</v>
      </c>
      <c r="B496" s="77" t="s">
        <v>546</v>
      </c>
      <c r="C496" s="82">
        <v>1077</v>
      </c>
      <c r="D496" s="79" t="s">
        <v>226</v>
      </c>
    </row>
    <row r="497" spans="1:4" ht="15" customHeight="1">
      <c r="A497" s="76">
        <v>25</v>
      </c>
      <c r="B497" s="77" t="s">
        <v>546</v>
      </c>
      <c r="C497" s="82">
        <v>1088</v>
      </c>
      <c r="D497" s="79" t="s">
        <v>228</v>
      </c>
    </row>
    <row r="498" spans="1:4" ht="15" customHeight="1">
      <c r="A498" s="76">
        <v>26</v>
      </c>
      <c r="B498" s="77" t="s">
        <v>546</v>
      </c>
      <c r="C498" s="82">
        <v>1147</v>
      </c>
      <c r="D498" s="79" t="s">
        <v>542</v>
      </c>
    </row>
    <row r="499" spans="1:4" ht="15" customHeight="1">
      <c r="A499" s="76">
        <v>27</v>
      </c>
      <c r="B499" s="77" t="s">
        <v>546</v>
      </c>
      <c r="C499" s="82">
        <v>1223</v>
      </c>
      <c r="D499" s="79" t="s">
        <v>767</v>
      </c>
    </row>
    <row r="500" spans="1:4" ht="15" customHeight="1">
      <c r="A500" s="76">
        <v>28</v>
      </c>
      <c r="B500" s="77" t="s">
        <v>546</v>
      </c>
      <c r="C500" s="82">
        <v>1225</v>
      </c>
      <c r="D500" s="79" t="s">
        <v>768</v>
      </c>
    </row>
    <row r="501" spans="1:4" ht="15" customHeight="1">
      <c r="A501" s="76">
        <v>29</v>
      </c>
      <c r="B501" s="77" t="s">
        <v>546</v>
      </c>
      <c r="C501" s="82">
        <v>1227</v>
      </c>
      <c r="D501" s="79" t="s">
        <v>769</v>
      </c>
    </row>
    <row r="502" spans="1:4" ht="15" customHeight="1">
      <c r="A502" s="71" t="s">
        <v>98</v>
      </c>
      <c r="B502" s="71" t="s">
        <v>90</v>
      </c>
      <c r="C502" s="72" t="s">
        <v>97</v>
      </c>
      <c r="D502" s="73" t="s">
        <v>99</v>
      </c>
    </row>
    <row r="503" spans="1:4" ht="15" customHeight="1">
      <c r="A503" s="76">
        <v>1</v>
      </c>
      <c r="B503" s="77" t="s">
        <v>558</v>
      </c>
      <c r="C503" s="82">
        <v>207</v>
      </c>
      <c r="D503" s="79" t="s">
        <v>248</v>
      </c>
    </row>
    <row r="504" spans="1:4" ht="15" customHeight="1">
      <c r="A504" s="76">
        <v>2</v>
      </c>
      <c r="B504" s="77" t="s">
        <v>558</v>
      </c>
      <c r="C504" s="82">
        <v>215</v>
      </c>
      <c r="D504" s="79" t="s">
        <v>295</v>
      </c>
    </row>
    <row r="505" spans="1:4" ht="15" customHeight="1">
      <c r="A505" s="76">
        <v>3</v>
      </c>
      <c r="B505" s="77" t="s">
        <v>558</v>
      </c>
      <c r="C505" s="82">
        <v>339</v>
      </c>
      <c r="D505" s="79" t="s">
        <v>298</v>
      </c>
    </row>
    <row r="506" spans="1:4" ht="15" customHeight="1">
      <c r="A506" s="76">
        <v>4</v>
      </c>
      <c r="B506" s="77" t="s">
        <v>558</v>
      </c>
      <c r="C506" s="82">
        <v>580</v>
      </c>
      <c r="D506" s="79" t="s">
        <v>274</v>
      </c>
    </row>
    <row r="507" spans="1:4" ht="15" customHeight="1">
      <c r="A507" s="76">
        <v>5</v>
      </c>
      <c r="B507" s="77" t="s">
        <v>558</v>
      </c>
      <c r="C507" s="82">
        <v>626</v>
      </c>
      <c r="D507" s="79" t="s">
        <v>254</v>
      </c>
    </row>
    <row r="508" spans="1:4" ht="15" customHeight="1">
      <c r="A508" s="76">
        <v>6</v>
      </c>
      <c r="B508" s="77" t="s">
        <v>558</v>
      </c>
      <c r="C508" s="82">
        <v>630</v>
      </c>
      <c r="D508" s="79" t="s">
        <v>255</v>
      </c>
    </row>
    <row r="509" spans="1:4" ht="15" customHeight="1">
      <c r="A509" s="76">
        <v>7</v>
      </c>
      <c r="B509" s="77" t="s">
        <v>558</v>
      </c>
      <c r="C509" s="82">
        <v>649</v>
      </c>
      <c r="D509" s="79" t="s">
        <v>277</v>
      </c>
    </row>
    <row r="510" spans="1:4" ht="15" customHeight="1">
      <c r="A510" s="76">
        <v>8</v>
      </c>
      <c r="B510" s="77" t="s">
        <v>558</v>
      </c>
      <c r="C510" s="82">
        <v>660</v>
      </c>
      <c r="D510" s="79" t="s">
        <v>278</v>
      </c>
    </row>
    <row r="511" spans="1:4" ht="15" customHeight="1">
      <c r="A511" s="76">
        <v>9</v>
      </c>
      <c r="B511" s="77" t="s">
        <v>558</v>
      </c>
      <c r="C511" s="82">
        <v>666</v>
      </c>
      <c r="D511" s="79" t="s">
        <v>261</v>
      </c>
    </row>
    <row r="512" spans="1:4" ht="15" customHeight="1">
      <c r="A512" s="76">
        <v>10</v>
      </c>
      <c r="B512" s="77" t="s">
        <v>558</v>
      </c>
      <c r="C512" s="82">
        <v>670</v>
      </c>
      <c r="D512" s="79" t="s">
        <v>279</v>
      </c>
    </row>
    <row r="513" spans="1:4" ht="15" customHeight="1">
      <c r="A513" s="76">
        <v>11</v>
      </c>
      <c r="B513" s="77" t="s">
        <v>558</v>
      </c>
      <c r="C513" s="82">
        <v>674</v>
      </c>
      <c r="D513" s="79" t="s">
        <v>280</v>
      </c>
    </row>
    <row r="514" spans="1:4" ht="15" customHeight="1">
      <c r="A514" s="76">
        <v>12</v>
      </c>
      <c r="B514" s="77" t="s">
        <v>558</v>
      </c>
      <c r="C514" s="82">
        <v>699</v>
      </c>
      <c r="D514" s="79" t="s">
        <v>311</v>
      </c>
    </row>
    <row r="515" spans="1:4" ht="15" customHeight="1">
      <c r="A515" s="76">
        <v>13</v>
      </c>
      <c r="B515" s="77" t="s">
        <v>558</v>
      </c>
      <c r="C515" s="82">
        <v>709</v>
      </c>
      <c r="D515" s="79" t="s">
        <v>264</v>
      </c>
    </row>
    <row r="516" spans="1:4" ht="15" customHeight="1">
      <c r="A516" s="76">
        <v>14</v>
      </c>
      <c r="B516" s="77" t="s">
        <v>558</v>
      </c>
      <c r="C516" s="82">
        <v>726</v>
      </c>
      <c r="D516" s="79" t="s">
        <v>285</v>
      </c>
    </row>
    <row r="517" spans="1:4" ht="15" customHeight="1">
      <c r="A517" s="76">
        <v>15</v>
      </c>
      <c r="B517" s="77" t="s">
        <v>558</v>
      </c>
      <c r="C517" s="82">
        <v>883</v>
      </c>
      <c r="D517" s="79" t="s">
        <v>265</v>
      </c>
    </row>
    <row r="518" spans="1:4" ht="15" customHeight="1">
      <c r="A518" s="76">
        <v>16</v>
      </c>
      <c r="B518" s="77" t="s">
        <v>558</v>
      </c>
      <c r="C518" s="82">
        <v>957</v>
      </c>
      <c r="D518" s="79" t="s">
        <v>765</v>
      </c>
    </row>
    <row r="519" spans="1:4" ht="15" customHeight="1">
      <c r="A519" s="76">
        <v>17</v>
      </c>
      <c r="B519" s="77" t="s">
        <v>558</v>
      </c>
      <c r="C519" s="82">
        <v>1076</v>
      </c>
      <c r="D519" s="79" t="s">
        <v>287</v>
      </c>
    </row>
    <row r="520" spans="1:4" ht="15" customHeight="1">
      <c r="A520" s="71" t="s">
        <v>98</v>
      </c>
      <c r="B520" s="71" t="s">
        <v>90</v>
      </c>
      <c r="C520" s="72" t="s">
        <v>97</v>
      </c>
      <c r="D520" s="73" t="s">
        <v>99</v>
      </c>
    </row>
    <row r="521" spans="1:4" ht="15" customHeight="1">
      <c r="A521" s="76">
        <v>1</v>
      </c>
      <c r="B521" s="77" t="s">
        <v>559</v>
      </c>
      <c r="C521" s="82">
        <v>38</v>
      </c>
      <c r="D521" s="79" t="s">
        <v>415</v>
      </c>
    </row>
    <row r="522" spans="1:4" ht="15" customHeight="1">
      <c r="A522" s="76">
        <v>2</v>
      </c>
      <c r="B522" s="77" t="s">
        <v>559</v>
      </c>
      <c r="C522" s="82">
        <v>48</v>
      </c>
      <c r="D522" s="79" t="s">
        <v>289</v>
      </c>
    </row>
    <row r="523" spans="1:4" ht="15" customHeight="1">
      <c r="A523" s="76">
        <v>3</v>
      </c>
      <c r="B523" s="77" t="s">
        <v>559</v>
      </c>
      <c r="C523" s="82">
        <v>70</v>
      </c>
      <c r="D523" s="79" t="s">
        <v>416</v>
      </c>
    </row>
    <row r="524" spans="1:4" ht="15" customHeight="1">
      <c r="A524" s="76">
        <v>4</v>
      </c>
      <c r="B524" s="77" t="s">
        <v>559</v>
      </c>
      <c r="C524" s="82">
        <v>112</v>
      </c>
      <c r="D524" s="79" t="s">
        <v>290</v>
      </c>
    </row>
    <row r="525" spans="1:4" ht="15" customHeight="1">
      <c r="A525" s="76">
        <v>5</v>
      </c>
      <c r="B525" s="77" t="s">
        <v>559</v>
      </c>
      <c r="C525" s="82">
        <v>146</v>
      </c>
      <c r="D525" s="79" t="s">
        <v>291</v>
      </c>
    </row>
    <row r="526" spans="1:4" ht="15" customHeight="1">
      <c r="A526" s="76">
        <v>6</v>
      </c>
      <c r="B526" s="77" t="s">
        <v>559</v>
      </c>
      <c r="C526" s="82">
        <v>163</v>
      </c>
      <c r="D526" s="79" t="s">
        <v>271</v>
      </c>
    </row>
    <row r="527" spans="1:4" ht="15" customHeight="1">
      <c r="A527" s="76">
        <v>7</v>
      </c>
      <c r="B527" s="77" t="s">
        <v>559</v>
      </c>
      <c r="C527" s="82">
        <v>168</v>
      </c>
      <c r="D527" s="79" t="s">
        <v>292</v>
      </c>
    </row>
    <row r="528" spans="1:4" ht="15" customHeight="1">
      <c r="A528" s="76">
        <v>8</v>
      </c>
      <c r="B528" s="77" t="s">
        <v>559</v>
      </c>
      <c r="C528" s="82">
        <v>200</v>
      </c>
      <c r="D528" s="79" t="s">
        <v>294</v>
      </c>
    </row>
    <row r="529" spans="1:4" ht="15" customHeight="1">
      <c r="A529" s="76">
        <v>9</v>
      </c>
      <c r="B529" s="77" t="s">
        <v>559</v>
      </c>
      <c r="C529" s="82">
        <v>273</v>
      </c>
      <c r="D529" s="79" t="s">
        <v>249</v>
      </c>
    </row>
    <row r="530" spans="1:4" ht="15" customHeight="1">
      <c r="A530" s="76">
        <v>10</v>
      </c>
      <c r="B530" s="77" t="s">
        <v>559</v>
      </c>
      <c r="C530" s="82">
        <v>274</v>
      </c>
      <c r="D530" s="79" t="s">
        <v>297</v>
      </c>
    </row>
    <row r="531" spans="1:4" ht="15" customHeight="1">
      <c r="A531" s="76">
        <v>11</v>
      </c>
      <c r="B531" s="77" t="s">
        <v>559</v>
      </c>
      <c r="C531" s="82">
        <v>603</v>
      </c>
      <c r="D531" s="79" t="s">
        <v>251</v>
      </c>
    </row>
    <row r="532" spans="1:4" ht="15" customHeight="1">
      <c r="A532" s="76">
        <v>12</v>
      </c>
      <c r="B532" s="77" t="s">
        <v>559</v>
      </c>
      <c r="C532" s="82">
        <v>612</v>
      </c>
      <c r="D532" s="79" t="s">
        <v>252</v>
      </c>
    </row>
    <row r="533" spans="1:4" ht="15" customHeight="1">
      <c r="A533" s="76">
        <v>13</v>
      </c>
      <c r="B533" s="77" t="s">
        <v>559</v>
      </c>
      <c r="C533" s="82">
        <v>619</v>
      </c>
      <c r="D533" s="79" t="s">
        <v>275</v>
      </c>
    </row>
    <row r="534" spans="1:4" ht="15" customHeight="1">
      <c r="A534" s="76">
        <v>14</v>
      </c>
      <c r="B534" s="77" t="s">
        <v>559</v>
      </c>
      <c r="C534" s="82">
        <v>623</v>
      </c>
      <c r="D534" s="79" t="s">
        <v>253</v>
      </c>
    </row>
    <row r="535" spans="1:4" ht="15" customHeight="1">
      <c r="A535" s="76">
        <v>15</v>
      </c>
      <c r="B535" s="77" t="s">
        <v>559</v>
      </c>
      <c r="C535" s="82">
        <v>628</v>
      </c>
      <c r="D535" s="79" t="s">
        <v>548</v>
      </c>
    </row>
    <row r="536" spans="1:4" ht="15" customHeight="1">
      <c r="A536" s="76">
        <v>16</v>
      </c>
      <c r="B536" s="77" t="s">
        <v>559</v>
      </c>
      <c r="C536" s="82">
        <v>633</v>
      </c>
      <c r="D536" s="79" t="s">
        <v>276</v>
      </c>
    </row>
    <row r="537" spans="1:4" ht="15" customHeight="1">
      <c r="A537" s="76">
        <v>17</v>
      </c>
      <c r="B537" s="77" t="s">
        <v>559</v>
      </c>
      <c r="C537" s="82">
        <v>634</v>
      </c>
      <c r="D537" s="79" t="s">
        <v>256</v>
      </c>
    </row>
    <row r="538" spans="1:4" ht="15" customHeight="1">
      <c r="A538" s="76">
        <v>18</v>
      </c>
      <c r="B538" s="77" t="s">
        <v>559</v>
      </c>
      <c r="C538" s="82">
        <v>640</v>
      </c>
      <c r="D538" s="79" t="s">
        <v>258</v>
      </c>
    </row>
    <row r="539" spans="1:4" ht="15" customHeight="1">
      <c r="A539" s="76">
        <v>19</v>
      </c>
      <c r="B539" s="77" t="s">
        <v>559</v>
      </c>
      <c r="C539" s="82">
        <v>643</v>
      </c>
      <c r="D539" s="79" t="s">
        <v>100</v>
      </c>
    </row>
    <row r="540" spans="1:4" ht="15" customHeight="1">
      <c r="A540" s="76">
        <v>20</v>
      </c>
      <c r="B540" s="77" t="s">
        <v>559</v>
      </c>
      <c r="C540" s="82">
        <v>644</v>
      </c>
      <c r="D540" s="79" t="s">
        <v>259</v>
      </c>
    </row>
    <row r="541" spans="1:4" ht="15" customHeight="1">
      <c r="A541" s="76">
        <v>21</v>
      </c>
      <c r="B541" s="77" t="s">
        <v>559</v>
      </c>
      <c r="C541" s="82">
        <v>663</v>
      </c>
      <c r="D541" s="79" t="s">
        <v>260</v>
      </c>
    </row>
    <row r="542" spans="1:4" ht="15" customHeight="1">
      <c r="A542" s="76">
        <v>22</v>
      </c>
      <c r="B542" s="77" t="s">
        <v>559</v>
      </c>
      <c r="C542" s="82">
        <v>669</v>
      </c>
      <c r="D542" s="79" t="s">
        <v>770</v>
      </c>
    </row>
    <row r="543" spans="1:4" ht="15" customHeight="1">
      <c r="A543" s="76">
        <v>23</v>
      </c>
      <c r="B543" s="77" t="s">
        <v>559</v>
      </c>
      <c r="C543" s="82">
        <v>677</v>
      </c>
      <c r="D543" s="79" t="s">
        <v>281</v>
      </c>
    </row>
    <row r="544" spans="1:4" ht="15" customHeight="1">
      <c r="A544" s="76">
        <v>24</v>
      </c>
      <c r="B544" s="77" t="s">
        <v>559</v>
      </c>
      <c r="C544" s="82">
        <v>684</v>
      </c>
      <c r="D544" s="79" t="s">
        <v>263</v>
      </c>
    </row>
    <row r="545" spans="1:4" ht="15" customHeight="1">
      <c r="A545" s="76">
        <v>25</v>
      </c>
      <c r="B545" s="77" t="s">
        <v>559</v>
      </c>
      <c r="C545" s="82">
        <v>706</v>
      </c>
      <c r="D545" s="79" t="s">
        <v>284</v>
      </c>
    </row>
    <row r="546" spans="1:4" ht="15" customHeight="1">
      <c r="A546" s="76">
        <v>26</v>
      </c>
      <c r="B546" s="77" t="s">
        <v>559</v>
      </c>
      <c r="C546" s="82">
        <v>889</v>
      </c>
      <c r="D546" s="79" t="s">
        <v>266</v>
      </c>
    </row>
    <row r="547" spans="1:4" ht="15" customHeight="1">
      <c r="A547" s="76">
        <v>27</v>
      </c>
      <c r="B547" s="77" t="s">
        <v>559</v>
      </c>
      <c r="C547" s="82">
        <v>1071</v>
      </c>
      <c r="D547" s="79" t="s">
        <v>267</v>
      </c>
    </row>
    <row r="548" spans="1:4" ht="15" customHeight="1">
      <c r="A548" s="71" t="s">
        <v>98</v>
      </c>
      <c r="B548" s="71" t="s">
        <v>90</v>
      </c>
      <c r="C548" s="72" t="s">
        <v>97</v>
      </c>
      <c r="D548" s="73" t="s">
        <v>99</v>
      </c>
    </row>
    <row r="549" spans="1:4" ht="15" customHeight="1">
      <c r="A549" s="76">
        <v>1</v>
      </c>
      <c r="B549" s="77" t="s">
        <v>560</v>
      </c>
      <c r="C549" s="82">
        <v>83</v>
      </c>
      <c r="D549" s="79" t="s">
        <v>320</v>
      </c>
    </row>
    <row r="550" spans="1:4" ht="15" customHeight="1">
      <c r="A550" s="76">
        <v>2</v>
      </c>
      <c r="B550" s="77" t="s">
        <v>560</v>
      </c>
      <c r="C550" s="82">
        <v>199</v>
      </c>
      <c r="D550" s="79" t="s">
        <v>323</v>
      </c>
    </row>
    <row r="551" spans="1:4" ht="15" customHeight="1">
      <c r="A551" s="76">
        <v>3</v>
      </c>
      <c r="B551" s="77" t="s">
        <v>560</v>
      </c>
      <c r="C551" s="82">
        <v>204</v>
      </c>
      <c r="D551" s="79" t="s">
        <v>325</v>
      </c>
    </row>
    <row r="552" spans="1:4" ht="15" customHeight="1">
      <c r="A552" s="76">
        <v>4</v>
      </c>
      <c r="B552" s="77" t="s">
        <v>560</v>
      </c>
      <c r="C552" s="82">
        <v>222</v>
      </c>
      <c r="D552" s="79" t="s">
        <v>326</v>
      </c>
    </row>
    <row r="553" spans="1:4" ht="15" customHeight="1">
      <c r="A553" s="76">
        <v>5</v>
      </c>
      <c r="B553" s="77" t="s">
        <v>560</v>
      </c>
      <c r="C553" s="82">
        <v>227</v>
      </c>
      <c r="D553" s="79" t="s">
        <v>296</v>
      </c>
    </row>
    <row r="554" spans="1:4" ht="15" customHeight="1">
      <c r="A554" s="76">
        <v>6</v>
      </c>
      <c r="B554" s="77" t="s">
        <v>560</v>
      </c>
      <c r="C554" s="82">
        <v>238</v>
      </c>
      <c r="D554" s="79" t="s">
        <v>327</v>
      </c>
    </row>
    <row r="555" spans="1:4" ht="15" customHeight="1">
      <c r="A555" s="76">
        <v>7</v>
      </c>
      <c r="B555" s="77" t="s">
        <v>560</v>
      </c>
      <c r="C555" s="82">
        <v>469</v>
      </c>
      <c r="D555" s="79" t="s">
        <v>549</v>
      </c>
    </row>
    <row r="556" spans="1:4" ht="15" customHeight="1">
      <c r="A556" s="76">
        <v>8</v>
      </c>
      <c r="B556" s="77" t="s">
        <v>560</v>
      </c>
      <c r="C556" s="82">
        <v>608</v>
      </c>
      <c r="D556" s="79" t="s">
        <v>331</v>
      </c>
    </row>
    <row r="557" spans="1:4" ht="15" customHeight="1">
      <c r="A557" s="76">
        <v>9</v>
      </c>
      <c r="B557" s="77" t="s">
        <v>560</v>
      </c>
      <c r="C557" s="82">
        <v>613</v>
      </c>
      <c r="D557" s="79" t="s">
        <v>300</v>
      </c>
    </row>
    <row r="558" spans="1:4" ht="15" customHeight="1">
      <c r="A558" s="76">
        <v>10</v>
      </c>
      <c r="B558" s="77" t="s">
        <v>560</v>
      </c>
      <c r="C558" s="82">
        <v>624</v>
      </c>
      <c r="D558" s="79" t="s">
        <v>332</v>
      </c>
    </row>
    <row r="559" spans="1:4" ht="15" customHeight="1">
      <c r="A559" s="76">
        <v>11</v>
      </c>
      <c r="B559" s="77" t="s">
        <v>560</v>
      </c>
      <c r="C559" s="82">
        <v>625</v>
      </c>
      <c r="D559" s="79" t="s">
        <v>333</v>
      </c>
    </row>
    <row r="560" spans="1:4" ht="15" customHeight="1">
      <c r="A560" s="76">
        <v>12</v>
      </c>
      <c r="B560" s="77" t="s">
        <v>560</v>
      </c>
      <c r="C560" s="82">
        <v>627</v>
      </c>
      <c r="D560" s="79" t="s">
        <v>334</v>
      </c>
    </row>
    <row r="561" spans="1:4" ht="15" customHeight="1">
      <c r="A561" s="76">
        <v>13</v>
      </c>
      <c r="B561" s="77" t="s">
        <v>560</v>
      </c>
      <c r="C561" s="82">
        <v>632</v>
      </c>
      <c r="D561" s="79" t="s">
        <v>341</v>
      </c>
    </row>
    <row r="562" spans="1:4" ht="15" customHeight="1">
      <c r="A562" s="76">
        <v>14</v>
      </c>
      <c r="B562" s="77" t="s">
        <v>560</v>
      </c>
      <c r="C562" s="82">
        <v>635</v>
      </c>
      <c r="D562" s="79" t="s">
        <v>301</v>
      </c>
    </row>
    <row r="563" spans="1:4" ht="15" customHeight="1">
      <c r="A563" s="76">
        <v>15</v>
      </c>
      <c r="B563" s="77" t="s">
        <v>560</v>
      </c>
      <c r="C563" s="82">
        <v>636</v>
      </c>
      <c r="D563" s="79" t="s">
        <v>302</v>
      </c>
    </row>
    <row r="564" spans="1:4" ht="15" customHeight="1">
      <c r="A564" s="76">
        <v>16</v>
      </c>
      <c r="B564" s="77" t="s">
        <v>560</v>
      </c>
      <c r="C564" s="82">
        <v>641</v>
      </c>
      <c r="D564" s="79" t="s">
        <v>303</v>
      </c>
    </row>
    <row r="565" spans="1:4" ht="15" customHeight="1">
      <c r="A565" s="76">
        <v>17</v>
      </c>
      <c r="B565" s="77" t="s">
        <v>560</v>
      </c>
      <c r="C565" s="82">
        <v>655</v>
      </c>
      <c r="D565" s="79" t="s">
        <v>304</v>
      </c>
    </row>
    <row r="566" spans="1:4" ht="15" customHeight="1">
      <c r="A566" s="76">
        <v>18</v>
      </c>
      <c r="B566" s="77" t="s">
        <v>560</v>
      </c>
      <c r="C566" s="82">
        <v>656</v>
      </c>
      <c r="D566" s="79" t="s">
        <v>305</v>
      </c>
    </row>
    <row r="567" spans="1:4" ht="15" customHeight="1">
      <c r="A567" s="76">
        <v>19</v>
      </c>
      <c r="B567" s="77" t="s">
        <v>560</v>
      </c>
      <c r="C567" s="82">
        <v>657</v>
      </c>
      <c r="D567" s="79" t="s">
        <v>306</v>
      </c>
    </row>
    <row r="568" spans="1:4" ht="15" customHeight="1">
      <c r="A568" s="76">
        <v>20</v>
      </c>
      <c r="B568" s="77" t="s">
        <v>560</v>
      </c>
      <c r="C568" s="82">
        <v>658</v>
      </c>
      <c r="D568" s="79" t="s">
        <v>335</v>
      </c>
    </row>
    <row r="569" spans="1:4" ht="15" customHeight="1">
      <c r="A569" s="76">
        <v>21</v>
      </c>
      <c r="B569" s="77" t="s">
        <v>560</v>
      </c>
      <c r="C569" s="82">
        <v>662</v>
      </c>
      <c r="D569" s="79" t="s">
        <v>307</v>
      </c>
    </row>
    <row r="570" spans="1:4" ht="15" customHeight="1">
      <c r="A570" s="76">
        <v>22</v>
      </c>
      <c r="B570" s="77" t="s">
        <v>560</v>
      </c>
      <c r="C570" s="82">
        <v>672</v>
      </c>
      <c r="D570" s="79" t="s">
        <v>308</v>
      </c>
    </row>
    <row r="571" spans="1:4" ht="15" customHeight="1">
      <c r="A571" s="76">
        <v>23</v>
      </c>
      <c r="B571" s="77" t="s">
        <v>560</v>
      </c>
      <c r="C571" s="82">
        <v>675</v>
      </c>
      <c r="D571" s="79" t="s">
        <v>336</v>
      </c>
    </row>
    <row r="572" spans="1:4" ht="15" customHeight="1">
      <c r="A572" s="76">
        <v>24</v>
      </c>
      <c r="B572" s="77" t="s">
        <v>560</v>
      </c>
      <c r="C572" s="82">
        <v>680</v>
      </c>
      <c r="D572" s="79" t="s">
        <v>309</v>
      </c>
    </row>
    <row r="573" spans="1:4" ht="15" customHeight="1">
      <c r="A573" s="76">
        <v>25</v>
      </c>
      <c r="B573" s="77" t="s">
        <v>560</v>
      </c>
      <c r="C573" s="82">
        <v>713</v>
      </c>
      <c r="D573" s="79" t="s">
        <v>313</v>
      </c>
    </row>
    <row r="574" spans="1:4" ht="15" customHeight="1">
      <c r="A574" s="76">
        <v>26</v>
      </c>
      <c r="B574" s="77" t="s">
        <v>560</v>
      </c>
      <c r="C574" s="82">
        <v>724</v>
      </c>
      <c r="D574" s="79" t="s">
        <v>314</v>
      </c>
    </row>
    <row r="575" spans="1:4" ht="15" customHeight="1">
      <c r="A575" s="76">
        <v>27</v>
      </c>
      <c r="B575" s="77" t="s">
        <v>560</v>
      </c>
      <c r="C575" s="82">
        <v>747</v>
      </c>
      <c r="D575" s="79" t="s">
        <v>337</v>
      </c>
    </row>
    <row r="576" spans="1:4" ht="15" customHeight="1">
      <c r="A576" s="76">
        <v>28</v>
      </c>
      <c r="B576" s="77" t="s">
        <v>560</v>
      </c>
      <c r="C576" s="82">
        <v>784</v>
      </c>
      <c r="D576" s="79" t="s">
        <v>286</v>
      </c>
    </row>
    <row r="577" spans="1:4" ht="15" customHeight="1">
      <c r="A577" s="76">
        <v>29</v>
      </c>
      <c r="B577" s="77" t="s">
        <v>560</v>
      </c>
      <c r="C577" s="82">
        <v>860</v>
      </c>
      <c r="D577" s="79" t="s">
        <v>347</v>
      </c>
    </row>
    <row r="578" spans="1:4" ht="15" customHeight="1">
      <c r="A578" s="71" t="s">
        <v>98</v>
      </c>
      <c r="B578" s="71" t="s">
        <v>90</v>
      </c>
      <c r="C578" s="72" t="s">
        <v>97</v>
      </c>
      <c r="D578" s="73" t="s">
        <v>99</v>
      </c>
    </row>
    <row r="579" spans="1:4" ht="15" customHeight="1">
      <c r="A579" s="76">
        <v>1</v>
      </c>
      <c r="B579" s="77" t="s">
        <v>561</v>
      </c>
      <c r="C579" s="82">
        <v>16</v>
      </c>
      <c r="D579" s="79" t="s">
        <v>315</v>
      </c>
    </row>
    <row r="580" spans="1:4" ht="15" customHeight="1">
      <c r="A580" s="76">
        <v>2</v>
      </c>
      <c r="B580" s="77" t="s">
        <v>561</v>
      </c>
      <c r="C580" s="82">
        <v>17</v>
      </c>
      <c r="D580" s="79" t="s">
        <v>316</v>
      </c>
    </row>
    <row r="581" spans="1:4" ht="15" customHeight="1">
      <c r="A581" s="76">
        <v>3</v>
      </c>
      <c r="B581" s="77" t="s">
        <v>561</v>
      </c>
      <c r="C581" s="82">
        <v>33</v>
      </c>
      <c r="D581" s="79" t="s">
        <v>288</v>
      </c>
    </row>
    <row r="582" spans="1:4" ht="15" customHeight="1">
      <c r="A582" s="76">
        <v>4</v>
      </c>
      <c r="B582" s="77" t="s">
        <v>561</v>
      </c>
      <c r="C582" s="82">
        <v>40</v>
      </c>
      <c r="D582" s="79" t="s">
        <v>317</v>
      </c>
    </row>
    <row r="583" spans="1:4" ht="15" customHeight="1">
      <c r="A583" s="76">
        <v>5</v>
      </c>
      <c r="B583" s="77" t="s">
        <v>561</v>
      </c>
      <c r="C583" s="82">
        <v>46</v>
      </c>
      <c r="D583" s="79" t="s">
        <v>318</v>
      </c>
    </row>
    <row r="584" spans="1:4" ht="15" customHeight="1">
      <c r="A584" s="76">
        <v>6</v>
      </c>
      <c r="B584" s="77" t="s">
        <v>561</v>
      </c>
      <c r="C584" s="82">
        <v>56</v>
      </c>
      <c r="D584" s="79" t="s">
        <v>319</v>
      </c>
    </row>
    <row r="585" spans="1:4" ht="15" customHeight="1">
      <c r="A585" s="76">
        <v>7</v>
      </c>
      <c r="B585" s="77" t="s">
        <v>561</v>
      </c>
      <c r="C585" s="82">
        <v>86</v>
      </c>
      <c r="D585" s="79" t="s">
        <v>321</v>
      </c>
    </row>
    <row r="586" spans="1:4" ht="15" customHeight="1">
      <c r="A586" s="76">
        <v>8</v>
      </c>
      <c r="B586" s="77" t="s">
        <v>561</v>
      </c>
      <c r="C586" s="82">
        <v>111</v>
      </c>
      <c r="D586" s="79" t="s">
        <v>268</v>
      </c>
    </row>
    <row r="587" spans="1:4" ht="15" customHeight="1">
      <c r="A587" s="76">
        <v>9</v>
      </c>
      <c r="B587" s="77" t="s">
        <v>561</v>
      </c>
      <c r="C587" s="82">
        <v>114</v>
      </c>
      <c r="D587" s="79" t="s">
        <v>417</v>
      </c>
    </row>
    <row r="588" spans="1:4" ht="15" customHeight="1">
      <c r="A588" s="76">
        <v>10</v>
      </c>
      <c r="B588" s="77" t="s">
        <v>561</v>
      </c>
      <c r="C588" s="82">
        <v>135</v>
      </c>
      <c r="D588" s="79" t="s">
        <v>322</v>
      </c>
    </row>
    <row r="589" spans="1:4" ht="15" customHeight="1">
      <c r="A589" s="76">
        <v>11</v>
      </c>
      <c r="B589" s="77" t="s">
        <v>561</v>
      </c>
      <c r="C589" s="82">
        <v>143</v>
      </c>
      <c r="D589" s="79" t="s">
        <v>269</v>
      </c>
    </row>
    <row r="590" spans="1:4" ht="15" customHeight="1">
      <c r="A590" s="76">
        <v>12</v>
      </c>
      <c r="B590" s="77" t="s">
        <v>561</v>
      </c>
      <c r="C590" s="82">
        <v>148</v>
      </c>
      <c r="D590" s="79" t="s">
        <v>270</v>
      </c>
    </row>
    <row r="591" spans="1:4" ht="15" customHeight="1">
      <c r="A591" s="76">
        <v>13</v>
      </c>
      <c r="B591" s="77" t="s">
        <v>561</v>
      </c>
      <c r="C591" s="82">
        <v>149</v>
      </c>
      <c r="D591" s="79" t="s">
        <v>206</v>
      </c>
    </row>
    <row r="592" spans="1:4" ht="15" customHeight="1">
      <c r="A592" s="76">
        <v>14</v>
      </c>
      <c r="B592" s="77" t="s">
        <v>561</v>
      </c>
      <c r="C592" s="82">
        <v>173</v>
      </c>
      <c r="D592" s="79" t="s">
        <v>293</v>
      </c>
    </row>
    <row r="593" spans="1:4" ht="15" customHeight="1">
      <c r="A593" s="76">
        <v>15</v>
      </c>
      <c r="B593" s="77" t="s">
        <v>561</v>
      </c>
      <c r="C593" s="82">
        <v>175</v>
      </c>
      <c r="D593" s="79" t="s">
        <v>272</v>
      </c>
    </row>
    <row r="594" spans="1:4" ht="15" customHeight="1">
      <c r="A594" s="76">
        <v>16</v>
      </c>
      <c r="B594" s="77" t="s">
        <v>561</v>
      </c>
      <c r="C594" s="82">
        <v>203</v>
      </c>
      <c r="D594" s="79" t="s">
        <v>324</v>
      </c>
    </row>
    <row r="595" spans="1:4" ht="15" customHeight="1">
      <c r="A595" s="76">
        <v>17</v>
      </c>
      <c r="B595" s="77" t="s">
        <v>561</v>
      </c>
      <c r="C595" s="82">
        <v>232</v>
      </c>
      <c r="D595" s="79" t="s">
        <v>273</v>
      </c>
    </row>
    <row r="596" spans="1:4" ht="15" customHeight="1">
      <c r="A596" s="76">
        <v>18</v>
      </c>
      <c r="B596" s="77" t="s">
        <v>561</v>
      </c>
      <c r="C596" s="82">
        <v>243</v>
      </c>
      <c r="D596" s="79" t="s">
        <v>328</v>
      </c>
    </row>
    <row r="597" spans="1:4" ht="15" customHeight="1">
      <c r="A597" s="76">
        <v>19</v>
      </c>
      <c r="B597" s="77" t="s">
        <v>561</v>
      </c>
      <c r="C597" s="82">
        <v>252</v>
      </c>
      <c r="D597" s="79" t="s">
        <v>418</v>
      </c>
    </row>
    <row r="598" spans="1:4" ht="15" customHeight="1">
      <c r="A598" s="76">
        <v>20</v>
      </c>
      <c r="B598" s="77" t="s">
        <v>561</v>
      </c>
      <c r="C598" s="82">
        <v>398</v>
      </c>
      <c r="D598" s="79" t="s">
        <v>250</v>
      </c>
    </row>
    <row r="599" spans="1:4" ht="15" customHeight="1">
      <c r="A599" s="76">
        <v>21</v>
      </c>
      <c r="B599" s="77" t="s">
        <v>561</v>
      </c>
      <c r="C599" s="82">
        <v>461</v>
      </c>
      <c r="D599" s="79" t="s">
        <v>330</v>
      </c>
    </row>
    <row r="600" spans="1:4" ht="15" customHeight="1">
      <c r="A600" s="76">
        <v>22</v>
      </c>
      <c r="B600" s="77" t="s">
        <v>561</v>
      </c>
      <c r="C600" s="82">
        <v>610</v>
      </c>
      <c r="D600" s="79" t="s">
        <v>299</v>
      </c>
    </row>
    <row r="601" spans="1:4" ht="15" customHeight="1">
      <c r="A601" s="76">
        <v>23</v>
      </c>
      <c r="B601" s="77" t="s">
        <v>561</v>
      </c>
      <c r="C601" s="82">
        <v>637</v>
      </c>
      <c r="D601" s="79" t="s">
        <v>257</v>
      </c>
    </row>
    <row r="602" spans="1:4" ht="15" customHeight="1">
      <c r="A602" s="76">
        <v>24</v>
      </c>
      <c r="B602" s="77" t="s">
        <v>561</v>
      </c>
      <c r="C602" s="82">
        <v>667</v>
      </c>
      <c r="D602" s="79" t="s">
        <v>262</v>
      </c>
    </row>
    <row r="603" spans="1:4" ht="15" customHeight="1">
      <c r="A603" s="76">
        <v>25</v>
      </c>
      <c r="B603" s="77" t="s">
        <v>561</v>
      </c>
      <c r="C603" s="82">
        <v>679</v>
      </c>
      <c r="D603" s="79" t="s">
        <v>282</v>
      </c>
    </row>
    <row r="604" spans="1:4" ht="15" customHeight="1">
      <c r="A604" s="76">
        <v>26</v>
      </c>
      <c r="B604" s="77" t="s">
        <v>561</v>
      </c>
      <c r="C604" s="82">
        <v>682</v>
      </c>
      <c r="D604" s="79" t="s">
        <v>283</v>
      </c>
    </row>
    <row r="605" spans="1:4" ht="15" customHeight="1">
      <c r="A605" s="76">
        <v>27</v>
      </c>
      <c r="B605" s="77" t="s">
        <v>561</v>
      </c>
      <c r="C605" s="82">
        <v>686</v>
      </c>
      <c r="D605" s="79" t="s">
        <v>310</v>
      </c>
    </row>
    <row r="606" spans="1:4" ht="15" customHeight="1">
      <c r="A606" s="76">
        <v>28</v>
      </c>
      <c r="B606" s="77" t="s">
        <v>561</v>
      </c>
      <c r="C606" s="82">
        <v>692</v>
      </c>
      <c r="D606" s="79" t="s">
        <v>342</v>
      </c>
    </row>
    <row r="607" spans="1:4" ht="15" customHeight="1">
      <c r="A607" s="76">
        <v>29</v>
      </c>
      <c r="B607" s="77" t="s">
        <v>561</v>
      </c>
      <c r="C607" s="82">
        <v>702</v>
      </c>
      <c r="D607" s="79" t="s">
        <v>344</v>
      </c>
    </row>
    <row r="608" spans="1:4" ht="15" customHeight="1">
      <c r="A608" s="76">
        <v>30</v>
      </c>
      <c r="B608" s="77" t="s">
        <v>561</v>
      </c>
      <c r="C608" s="82">
        <v>712</v>
      </c>
      <c r="D608" s="79" t="s">
        <v>312</v>
      </c>
    </row>
    <row r="609" spans="1:4" ht="15" customHeight="1">
      <c r="A609" s="76">
        <v>31</v>
      </c>
      <c r="B609" s="77" t="s">
        <v>561</v>
      </c>
      <c r="C609" s="82">
        <v>719</v>
      </c>
      <c r="D609" s="79" t="s">
        <v>345</v>
      </c>
    </row>
    <row r="610" spans="1:4" ht="15" customHeight="1">
      <c r="A610" s="76">
        <v>32</v>
      </c>
      <c r="B610" s="77" t="s">
        <v>561</v>
      </c>
      <c r="C610" s="82">
        <v>984</v>
      </c>
      <c r="D610" s="79" t="s">
        <v>550</v>
      </c>
    </row>
    <row r="611" spans="1:4" ht="15" customHeight="1">
      <c r="A611" s="76">
        <v>33</v>
      </c>
      <c r="B611" s="77" t="s">
        <v>561</v>
      </c>
      <c r="C611" s="82">
        <v>1078</v>
      </c>
      <c r="D611" s="79" t="s">
        <v>340</v>
      </c>
    </row>
    <row r="612" spans="1:4" ht="15" customHeight="1">
      <c r="A612" s="71" t="s">
        <v>98</v>
      </c>
      <c r="B612" s="71" t="s">
        <v>90</v>
      </c>
      <c r="C612" s="72" t="s">
        <v>97</v>
      </c>
      <c r="D612" s="73" t="s">
        <v>99</v>
      </c>
    </row>
    <row r="613" spans="1:4" ht="15" customHeight="1">
      <c r="A613" s="76">
        <v>1</v>
      </c>
      <c r="B613" s="77" t="s">
        <v>562</v>
      </c>
      <c r="C613" s="82">
        <v>312</v>
      </c>
      <c r="D613" s="79" t="s">
        <v>351</v>
      </c>
    </row>
    <row r="614" spans="1:4" ht="15" customHeight="1">
      <c r="A614" s="76">
        <v>2</v>
      </c>
      <c r="B614" s="77" t="s">
        <v>562</v>
      </c>
      <c r="C614" s="82">
        <v>432</v>
      </c>
      <c r="D614" s="79" t="s">
        <v>354</v>
      </c>
    </row>
    <row r="615" spans="1:4" ht="15" customHeight="1">
      <c r="A615" s="76">
        <v>3</v>
      </c>
      <c r="B615" s="77" t="s">
        <v>562</v>
      </c>
      <c r="C615" s="82">
        <v>742</v>
      </c>
      <c r="D615" s="79" t="s">
        <v>367</v>
      </c>
    </row>
    <row r="616" spans="1:4" ht="15" customHeight="1">
      <c r="A616" s="76">
        <v>4</v>
      </c>
      <c r="B616" s="77" t="s">
        <v>562</v>
      </c>
      <c r="C616" s="82">
        <v>744</v>
      </c>
      <c r="D616" s="79" t="s">
        <v>368</v>
      </c>
    </row>
    <row r="617" spans="1:4" ht="15" customHeight="1">
      <c r="A617" s="76">
        <v>5</v>
      </c>
      <c r="B617" s="77" t="s">
        <v>562</v>
      </c>
      <c r="C617" s="82">
        <v>758</v>
      </c>
      <c r="D617" s="79" t="s">
        <v>552</v>
      </c>
    </row>
    <row r="618" spans="1:4" ht="15" customHeight="1">
      <c r="A618" s="76">
        <v>6</v>
      </c>
      <c r="B618" s="77" t="s">
        <v>562</v>
      </c>
      <c r="C618" s="82">
        <v>828</v>
      </c>
      <c r="D618" s="79" t="s">
        <v>379</v>
      </c>
    </row>
    <row r="619" spans="1:4" ht="15" customHeight="1">
      <c r="A619" s="76">
        <v>7</v>
      </c>
      <c r="B619" s="77" t="s">
        <v>562</v>
      </c>
      <c r="C619" s="82">
        <v>848</v>
      </c>
      <c r="D619" s="79" t="s">
        <v>403</v>
      </c>
    </row>
    <row r="620" spans="1:4" ht="15" customHeight="1">
      <c r="A620" s="76">
        <v>8</v>
      </c>
      <c r="B620" s="77" t="s">
        <v>562</v>
      </c>
      <c r="C620" s="82">
        <v>1109</v>
      </c>
      <c r="D620" s="79" t="s">
        <v>553</v>
      </c>
    </row>
    <row r="621" spans="1:4" ht="15" customHeight="1">
      <c r="A621" s="76">
        <v>9</v>
      </c>
      <c r="B621" s="77" t="s">
        <v>562</v>
      </c>
      <c r="C621" s="82">
        <v>1110</v>
      </c>
      <c r="D621" s="79" t="s">
        <v>554</v>
      </c>
    </row>
    <row r="622" spans="1:4" ht="15" customHeight="1">
      <c r="A622" s="71" t="s">
        <v>98</v>
      </c>
      <c r="B622" s="71" t="s">
        <v>90</v>
      </c>
      <c r="C622" s="72" t="s">
        <v>97</v>
      </c>
      <c r="D622" s="73" t="s">
        <v>99</v>
      </c>
    </row>
    <row r="623" spans="1:4" ht="15" customHeight="1">
      <c r="A623" s="76">
        <v>1</v>
      </c>
      <c r="B623" s="77" t="s">
        <v>563</v>
      </c>
      <c r="C623" s="82">
        <v>164</v>
      </c>
      <c r="D623" s="79" t="s">
        <v>557</v>
      </c>
    </row>
    <row r="624" spans="1:4" ht="15" customHeight="1">
      <c r="A624" s="76">
        <v>2</v>
      </c>
      <c r="B624" s="77" t="s">
        <v>563</v>
      </c>
      <c r="C624" s="82">
        <v>308</v>
      </c>
      <c r="D624" s="79" t="s">
        <v>556</v>
      </c>
    </row>
    <row r="625" spans="1:4" ht="15" customHeight="1">
      <c r="A625" s="76">
        <v>3</v>
      </c>
      <c r="B625" s="77" t="s">
        <v>563</v>
      </c>
      <c r="C625" s="82">
        <v>332</v>
      </c>
      <c r="D625" s="79" t="s">
        <v>405</v>
      </c>
    </row>
    <row r="626" spans="1:4" ht="15" customHeight="1">
      <c r="A626" s="76">
        <v>4</v>
      </c>
      <c r="B626" s="77" t="s">
        <v>563</v>
      </c>
      <c r="C626" s="82">
        <v>359</v>
      </c>
      <c r="D626" s="79" t="s">
        <v>352</v>
      </c>
    </row>
    <row r="627" spans="1:4" ht="15" customHeight="1">
      <c r="A627" s="76">
        <v>5</v>
      </c>
      <c r="B627" s="77" t="s">
        <v>563</v>
      </c>
      <c r="C627" s="82">
        <v>380</v>
      </c>
      <c r="D627" s="79" t="s">
        <v>387</v>
      </c>
    </row>
    <row r="628" spans="1:4" ht="15" customHeight="1">
      <c r="A628" s="76">
        <v>6</v>
      </c>
      <c r="B628" s="77" t="s">
        <v>563</v>
      </c>
      <c r="C628" s="82">
        <v>384</v>
      </c>
      <c r="D628" s="79" t="s">
        <v>419</v>
      </c>
    </row>
    <row r="629" spans="1:4" ht="15" customHeight="1">
      <c r="A629" s="76">
        <v>7</v>
      </c>
      <c r="B629" s="77" t="s">
        <v>563</v>
      </c>
      <c r="C629" s="82">
        <v>389</v>
      </c>
      <c r="D629" s="79" t="s">
        <v>389</v>
      </c>
    </row>
    <row r="630" spans="1:4" ht="15" customHeight="1">
      <c r="A630" s="76">
        <v>8</v>
      </c>
      <c r="B630" s="77" t="s">
        <v>563</v>
      </c>
      <c r="C630" s="82">
        <v>428</v>
      </c>
      <c r="D630" s="79" t="s">
        <v>420</v>
      </c>
    </row>
    <row r="631" spans="1:4" ht="15" customHeight="1">
      <c r="A631" s="76">
        <v>9</v>
      </c>
      <c r="B631" s="77" t="s">
        <v>563</v>
      </c>
      <c r="C631" s="82">
        <v>451</v>
      </c>
      <c r="D631" s="79" t="s">
        <v>391</v>
      </c>
    </row>
    <row r="632" spans="1:4" ht="15" customHeight="1">
      <c r="A632" s="76">
        <v>10</v>
      </c>
      <c r="B632" s="77" t="s">
        <v>563</v>
      </c>
      <c r="C632" s="82">
        <v>478</v>
      </c>
      <c r="D632" s="79" t="s">
        <v>393</v>
      </c>
    </row>
    <row r="633" spans="1:4" ht="15" customHeight="1">
      <c r="A633" s="76">
        <v>11</v>
      </c>
      <c r="B633" s="77" t="s">
        <v>563</v>
      </c>
      <c r="C633" s="82">
        <v>485</v>
      </c>
      <c r="D633" s="79" t="s">
        <v>358</v>
      </c>
    </row>
    <row r="634" spans="1:4" ht="15" customHeight="1">
      <c r="A634" s="76">
        <v>12</v>
      </c>
      <c r="B634" s="77" t="s">
        <v>563</v>
      </c>
      <c r="C634" s="82">
        <v>499</v>
      </c>
      <c r="D634" s="79" t="s">
        <v>395</v>
      </c>
    </row>
    <row r="635" spans="1:4" ht="15" customHeight="1">
      <c r="A635" s="76">
        <v>13</v>
      </c>
      <c r="B635" s="77" t="s">
        <v>563</v>
      </c>
      <c r="C635" s="82">
        <v>546</v>
      </c>
      <c r="D635" s="79" t="s">
        <v>360</v>
      </c>
    </row>
    <row r="636" spans="1:4" ht="15" customHeight="1">
      <c r="A636" s="76">
        <v>14</v>
      </c>
      <c r="B636" s="77" t="s">
        <v>563</v>
      </c>
      <c r="C636" s="82">
        <v>756</v>
      </c>
      <c r="D636" s="79" t="s">
        <v>370</v>
      </c>
    </row>
    <row r="637" spans="1:4" ht="15" customHeight="1">
      <c r="A637" s="76">
        <v>15</v>
      </c>
      <c r="B637" s="77" t="s">
        <v>563</v>
      </c>
      <c r="C637" s="82">
        <v>760</v>
      </c>
      <c r="D637" s="79" t="s">
        <v>371</v>
      </c>
    </row>
    <row r="638" spans="1:4" ht="15" customHeight="1">
      <c r="A638" s="76">
        <v>16</v>
      </c>
      <c r="B638" s="77" t="s">
        <v>563</v>
      </c>
      <c r="C638" s="82">
        <v>770</v>
      </c>
      <c r="D638" s="79" t="s">
        <v>398</v>
      </c>
    </row>
    <row r="639" spans="1:4" ht="15" customHeight="1">
      <c r="A639" s="76">
        <v>17</v>
      </c>
      <c r="B639" s="77" t="s">
        <v>563</v>
      </c>
      <c r="C639" s="82">
        <v>771</v>
      </c>
      <c r="D639" s="79" t="s">
        <v>373</v>
      </c>
    </row>
    <row r="640" spans="1:4" ht="15" customHeight="1">
      <c r="A640" s="76">
        <v>18</v>
      </c>
      <c r="B640" s="77" t="s">
        <v>563</v>
      </c>
      <c r="C640" s="82">
        <v>772</v>
      </c>
      <c r="D640" s="79" t="s">
        <v>374</v>
      </c>
    </row>
    <row r="641" spans="1:4" ht="15" customHeight="1">
      <c r="A641" s="76">
        <v>19</v>
      </c>
      <c r="B641" s="77" t="s">
        <v>563</v>
      </c>
      <c r="C641" s="82">
        <v>774</v>
      </c>
      <c r="D641" s="79" t="s">
        <v>375</v>
      </c>
    </row>
    <row r="642" spans="1:4" ht="15" customHeight="1">
      <c r="A642" s="76">
        <v>20</v>
      </c>
      <c r="B642" s="77" t="s">
        <v>563</v>
      </c>
      <c r="C642" s="82">
        <v>882</v>
      </c>
      <c r="D642" s="79" t="s">
        <v>412</v>
      </c>
    </row>
    <row r="643" spans="1:4" ht="15" customHeight="1">
      <c r="A643" s="76">
        <v>21</v>
      </c>
      <c r="B643" s="77" t="s">
        <v>563</v>
      </c>
      <c r="C643" s="82">
        <v>1022</v>
      </c>
      <c r="D643" s="79" t="s">
        <v>771</v>
      </c>
    </row>
    <row r="644" spans="1:4" ht="15" customHeight="1">
      <c r="A644" s="71" t="s">
        <v>98</v>
      </c>
      <c r="B644" s="71" t="s">
        <v>90</v>
      </c>
      <c r="C644" s="72" t="s">
        <v>97</v>
      </c>
      <c r="D644" s="73" t="s">
        <v>99</v>
      </c>
    </row>
    <row r="645" spans="1:4" ht="15" customHeight="1">
      <c r="A645" s="76">
        <v>1</v>
      </c>
      <c r="B645" s="77" t="s">
        <v>564</v>
      </c>
      <c r="C645" s="82">
        <v>142</v>
      </c>
      <c r="D645" s="79" t="s">
        <v>551</v>
      </c>
    </row>
    <row r="646" spans="1:4" ht="15" customHeight="1">
      <c r="A646" s="76">
        <v>2</v>
      </c>
      <c r="B646" s="77" t="s">
        <v>564</v>
      </c>
      <c r="C646" s="82">
        <v>277</v>
      </c>
      <c r="D646" s="79" t="s">
        <v>383</v>
      </c>
    </row>
    <row r="647" spans="1:4" ht="15" customHeight="1">
      <c r="A647" s="76">
        <v>3</v>
      </c>
      <c r="B647" s="77" t="s">
        <v>564</v>
      </c>
      <c r="C647" s="82">
        <v>286</v>
      </c>
      <c r="D647" s="79" t="s">
        <v>350</v>
      </c>
    </row>
    <row r="648" spans="1:4" ht="15" customHeight="1">
      <c r="A648" s="76">
        <v>4</v>
      </c>
      <c r="B648" s="77" t="s">
        <v>564</v>
      </c>
      <c r="C648" s="82">
        <v>355</v>
      </c>
      <c r="D648" s="79" t="s">
        <v>386</v>
      </c>
    </row>
    <row r="649" spans="1:4" ht="15" customHeight="1">
      <c r="A649" s="76">
        <v>5</v>
      </c>
      <c r="B649" s="77" t="s">
        <v>564</v>
      </c>
      <c r="C649" s="82">
        <v>490</v>
      </c>
      <c r="D649" s="79" t="s">
        <v>421</v>
      </c>
    </row>
    <row r="650" spans="1:4" ht="15" customHeight="1">
      <c r="A650" s="76">
        <v>6</v>
      </c>
      <c r="B650" s="77" t="s">
        <v>564</v>
      </c>
      <c r="C650" s="82">
        <v>517</v>
      </c>
      <c r="D650" s="79" t="s">
        <v>359</v>
      </c>
    </row>
    <row r="651" spans="1:4" ht="15" customHeight="1">
      <c r="A651" s="76">
        <v>7</v>
      </c>
      <c r="B651" s="77" t="s">
        <v>564</v>
      </c>
      <c r="C651" s="82">
        <v>551</v>
      </c>
      <c r="D651" s="79" t="s">
        <v>361</v>
      </c>
    </row>
    <row r="652" spans="1:4" ht="15" customHeight="1">
      <c r="A652" s="76">
        <v>8</v>
      </c>
      <c r="B652" s="77" t="s">
        <v>564</v>
      </c>
      <c r="C652" s="82">
        <v>605</v>
      </c>
      <c r="D652" s="79" t="s">
        <v>362</v>
      </c>
    </row>
    <row r="653" spans="1:4" ht="15" customHeight="1">
      <c r="A653" s="76">
        <v>9</v>
      </c>
      <c r="B653" s="77" t="s">
        <v>564</v>
      </c>
      <c r="C653" s="82">
        <v>755</v>
      </c>
      <c r="D653" s="79" t="s">
        <v>369</v>
      </c>
    </row>
    <row r="654" spans="1:4" ht="15" customHeight="1">
      <c r="A654" s="76">
        <v>10</v>
      </c>
      <c r="B654" s="77" t="s">
        <v>564</v>
      </c>
      <c r="C654" s="82">
        <v>761</v>
      </c>
      <c r="D654" s="79" t="s">
        <v>372</v>
      </c>
    </row>
    <row r="655" spans="1:4" ht="15" customHeight="1">
      <c r="A655" s="76">
        <v>11</v>
      </c>
      <c r="B655" s="77" t="s">
        <v>564</v>
      </c>
      <c r="C655" s="82">
        <v>763</v>
      </c>
      <c r="D655" s="79" t="s">
        <v>397</v>
      </c>
    </row>
    <row r="656" spans="1:4" ht="15" customHeight="1">
      <c r="A656" s="76">
        <v>12</v>
      </c>
      <c r="B656" s="77" t="s">
        <v>564</v>
      </c>
      <c r="C656" s="82">
        <v>776</v>
      </c>
      <c r="D656" s="79" t="s">
        <v>399</v>
      </c>
    </row>
    <row r="657" spans="1:4" ht="15" customHeight="1">
      <c r="A657" s="76">
        <v>13</v>
      </c>
      <c r="B657" s="77" t="s">
        <v>564</v>
      </c>
      <c r="C657" s="82">
        <v>793</v>
      </c>
      <c r="D657" s="79" t="s">
        <v>400</v>
      </c>
    </row>
    <row r="658" spans="1:4" ht="15" customHeight="1">
      <c r="A658" s="76">
        <v>14</v>
      </c>
      <c r="B658" s="77" t="s">
        <v>564</v>
      </c>
      <c r="C658" s="82">
        <v>804</v>
      </c>
      <c r="D658" s="79" t="s">
        <v>377</v>
      </c>
    </row>
    <row r="659" spans="1:4" ht="15" customHeight="1">
      <c r="A659" s="76">
        <v>15</v>
      </c>
      <c r="B659" s="77" t="s">
        <v>564</v>
      </c>
      <c r="C659" s="82">
        <v>810</v>
      </c>
      <c r="D659" s="79" t="s">
        <v>378</v>
      </c>
    </row>
    <row r="660" spans="1:4" ht="15" customHeight="1">
      <c r="A660" s="76">
        <v>16</v>
      </c>
      <c r="B660" s="77" t="s">
        <v>564</v>
      </c>
      <c r="C660" s="82">
        <v>822</v>
      </c>
      <c r="D660" s="79" t="s">
        <v>402</v>
      </c>
    </row>
    <row r="661" spans="1:4" ht="15" customHeight="1">
      <c r="A661" s="76">
        <v>17</v>
      </c>
      <c r="B661" s="77" t="s">
        <v>564</v>
      </c>
      <c r="C661" s="82">
        <v>853</v>
      </c>
      <c r="D661" s="79" t="s">
        <v>380</v>
      </c>
    </row>
    <row r="662" spans="1:4" ht="15" customHeight="1">
      <c r="A662" s="76">
        <v>18</v>
      </c>
      <c r="B662" s="77" t="s">
        <v>564</v>
      </c>
      <c r="C662" s="82">
        <v>1021</v>
      </c>
      <c r="D662" s="79" t="s">
        <v>413</v>
      </c>
    </row>
    <row r="663" spans="1:4" ht="15" customHeight="1">
      <c r="A663" s="71" t="s">
        <v>98</v>
      </c>
      <c r="B663" s="71" t="s">
        <v>90</v>
      </c>
      <c r="C663" s="72" t="s">
        <v>97</v>
      </c>
      <c r="D663" s="73" t="s">
        <v>99</v>
      </c>
    </row>
    <row r="664" spans="1:4" ht="15" customHeight="1">
      <c r="A664" s="76">
        <v>1</v>
      </c>
      <c r="B664" s="77" t="s">
        <v>565</v>
      </c>
      <c r="C664" s="82">
        <v>285</v>
      </c>
      <c r="D664" s="79" t="s">
        <v>349</v>
      </c>
    </row>
    <row r="665" spans="1:4" ht="15" customHeight="1">
      <c r="A665" s="76">
        <v>2</v>
      </c>
      <c r="B665" s="77" t="s">
        <v>565</v>
      </c>
      <c r="C665" s="82">
        <v>287</v>
      </c>
      <c r="D665" s="79" t="s">
        <v>404</v>
      </c>
    </row>
    <row r="666" spans="1:4" ht="15" customHeight="1">
      <c r="A666" s="76">
        <v>3</v>
      </c>
      <c r="B666" s="77" t="s">
        <v>565</v>
      </c>
      <c r="C666" s="82">
        <v>290</v>
      </c>
      <c r="D666" s="79" t="s">
        <v>384</v>
      </c>
    </row>
    <row r="667" spans="1:4" ht="15" customHeight="1">
      <c r="A667" s="76">
        <v>4</v>
      </c>
      <c r="B667" s="77" t="s">
        <v>565</v>
      </c>
      <c r="C667" s="82">
        <v>320</v>
      </c>
      <c r="D667" s="79" t="s">
        <v>385</v>
      </c>
    </row>
    <row r="668" spans="1:4" ht="15" customHeight="1">
      <c r="A668" s="76">
        <v>5</v>
      </c>
      <c r="B668" s="77" t="s">
        <v>565</v>
      </c>
      <c r="C668" s="82">
        <v>372</v>
      </c>
      <c r="D668" s="79" t="s">
        <v>478</v>
      </c>
    </row>
    <row r="669" spans="1:4" ht="15" customHeight="1">
      <c r="A669" s="76">
        <v>6</v>
      </c>
      <c r="B669" s="77" t="s">
        <v>565</v>
      </c>
      <c r="C669" s="82">
        <v>386</v>
      </c>
      <c r="D669" s="79" t="s">
        <v>388</v>
      </c>
    </row>
    <row r="670" spans="1:4" ht="15" customHeight="1">
      <c r="A670" s="76">
        <v>7</v>
      </c>
      <c r="B670" s="77" t="s">
        <v>565</v>
      </c>
      <c r="C670" s="82">
        <v>405</v>
      </c>
      <c r="D670" s="79" t="s">
        <v>353</v>
      </c>
    </row>
    <row r="671" spans="1:4" ht="15" customHeight="1">
      <c r="A671" s="76">
        <v>8</v>
      </c>
      <c r="B671" s="77" t="s">
        <v>565</v>
      </c>
      <c r="C671" s="82">
        <v>412</v>
      </c>
      <c r="D671" s="79" t="s">
        <v>390</v>
      </c>
    </row>
    <row r="672" spans="1:4" ht="15" customHeight="1">
      <c r="A672" s="76">
        <v>9</v>
      </c>
      <c r="B672" s="77" t="s">
        <v>565</v>
      </c>
      <c r="C672" s="82">
        <v>434</v>
      </c>
      <c r="D672" s="79" t="s">
        <v>355</v>
      </c>
    </row>
    <row r="673" spans="1:4" ht="15" customHeight="1">
      <c r="A673" s="76">
        <v>10</v>
      </c>
      <c r="B673" s="77" t="s">
        <v>565</v>
      </c>
      <c r="C673" s="82">
        <v>458</v>
      </c>
      <c r="D673" s="79" t="s">
        <v>392</v>
      </c>
    </row>
    <row r="674" spans="1:4" ht="15" customHeight="1">
      <c r="A674" s="76">
        <v>11</v>
      </c>
      <c r="B674" s="77" t="s">
        <v>565</v>
      </c>
      <c r="C674" s="82">
        <v>472</v>
      </c>
      <c r="D674" s="79" t="s">
        <v>356</v>
      </c>
    </row>
    <row r="675" spans="1:4" ht="15" customHeight="1">
      <c r="A675" s="76">
        <v>12</v>
      </c>
      <c r="B675" s="77" t="s">
        <v>565</v>
      </c>
      <c r="C675" s="82">
        <v>481</v>
      </c>
      <c r="D675" s="79" t="s">
        <v>406</v>
      </c>
    </row>
    <row r="676" spans="1:4" ht="15" customHeight="1">
      <c r="A676" s="76">
        <v>13</v>
      </c>
      <c r="B676" s="77" t="s">
        <v>565</v>
      </c>
      <c r="C676" s="82">
        <v>484</v>
      </c>
      <c r="D676" s="79" t="s">
        <v>357</v>
      </c>
    </row>
    <row r="677" spans="1:4" ht="15" customHeight="1">
      <c r="A677" s="76">
        <v>14</v>
      </c>
      <c r="B677" s="77" t="s">
        <v>565</v>
      </c>
      <c r="C677" s="82">
        <v>498</v>
      </c>
      <c r="D677" s="79" t="s">
        <v>394</v>
      </c>
    </row>
    <row r="678" spans="1:4" ht="15" customHeight="1">
      <c r="A678" s="76">
        <v>15</v>
      </c>
      <c r="B678" s="77" t="s">
        <v>565</v>
      </c>
      <c r="C678" s="82">
        <v>513</v>
      </c>
      <c r="D678" s="79" t="s">
        <v>407</v>
      </c>
    </row>
    <row r="679" spans="1:4" ht="15" customHeight="1">
      <c r="A679" s="76">
        <v>16</v>
      </c>
      <c r="B679" s="77" t="s">
        <v>565</v>
      </c>
      <c r="C679" s="82">
        <v>538</v>
      </c>
      <c r="D679" s="79" t="s">
        <v>396</v>
      </c>
    </row>
    <row r="680" spans="1:4" ht="15" customHeight="1">
      <c r="A680" s="76">
        <v>17</v>
      </c>
      <c r="B680" s="77" t="s">
        <v>565</v>
      </c>
      <c r="C680" s="82">
        <v>614</v>
      </c>
      <c r="D680" s="79" t="s">
        <v>363</v>
      </c>
    </row>
    <row r="681" spans="1:4" ht="15" customHeight="1">
      <c r="A681" s="76">
        <v>18</v>
      </c>
      <c r="B681" s="77" t="s">
        <v>565</v>
      </c>
      <c r="C681" s="82">
        <v>616</v>
      </c>
      <c r="D681" s="79" t="s">
        <v>364</v>
      </c>
    </row>
    <row r="682" spans="1:4" ht="15" customHeight="1">
      <c r="A682" s="76">
        <v>19</v>
      </c>
      <c r="B682" s="77" t="s">
        <v>565</v>
      </c>
      <c r="C682" s="82">
        <v>617</v>
      </c>
      <c r="D682" s="79" t="s">
        <v>365</v>
      </c>
    </row>
    <row r="683" spans="1:4" ht="15" customHeight="1">
      <c r="A683" s="76">
        <v>20</v>
      </c>
      <c r="B683" s="77" t="s">
        <v>565</v>
      </c>
      <c r="C683" s="82">
        <v>731</v>
      </c>
      <c r="D683" s="79" t="s">
        <v>366</v>
      </c>
    </row>
    <row r="684" spans="1:4" ht="15" customHeight="1">
      <c r="A684" s="76">
        <v>21</v>
      </c>
      <c r="B684" s="77" t="s">
        <v>565</v>
      </c>
      <c r="C684" s="82">
        <v>778</v>
      </c>
      <c r="D684" s="79" t="s">
        <v>376</v>
      </c>
    </row>
    <row r="685" spans="1:4" ht="15" customHeight="1">
      <c r="A685" s="76">
        <v>22</v>
      </c>
      <c r="B685" s="77" t="s">
        <v>565</v>
      </c>
      <c r="C685" s="82">
        <v>902</v>
      </c>
      <c r="D685" s="79" t="s">
        <v>381</v>
      </c>
    </row>
    <row r="686" spans="1:4" ht="15" customHeight="1">
      <c r="A686" s="76">
        <v>23</v>
      </c>
      <c r="B686" s="77" t="s">
        <v>565</v>
      </c>
      <c r="C686" s="82">
        <v>990</v>
      </c>
      <c r="D686" s="79" t="s">
        <v>382</v>
      </c>
    </row>
    <row r="687" spans="1:4" ht="15" customHeight="1">
      <c r="A687" s="76">
        <v>24</v>
      </c>
      <c r="B687" s="77" t="s">
        <v>565</v>
      </c>
      <c r="C687" s="82">
        <v>1077</v>
      </c>
      <c r="D687" s="79" t="s">
        <v>414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Alternatif Bilgisayar Ltd. 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Gökhan AKÇAYIR</dc:creator>
  <cp:keywords/>
  <dc:description/>
  <cp:lastModifiedBy>Süleyman KASIM</cp:lastModifiedBy>
  <cp:lastPrinted>2017-03-01T19:13:05Z</cp:lastPrinted>
  <dcterms:created xsi:type="dcterms:W3CDTF">2008-11-23T18:25:14Z</dcterms:created>
  <dcterms:modified xsi:type="dcterms:W3CDTF">2017-03-22T20:43:11Z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